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NIRANJAN\Documents\00 2024-2025\Seminar 2025\13 Bank Audit Nagpur 25.03.2025\"/>
    </mc:Choice>
  </mc:AlternateContent>
  <xr:revisionPtr revIDLastSave="0" documentId="13_ncr:1_{079804FF-8371-4C6C-B551-3C13840EB87D}" xr6:coauthVersionLast="47" xr6:coauthVersionMax="47" xr10:uidLastSave="{00000000-0000-0000-0000-000000000000}"/>
  <bookViews>
    <workbookView xWindow="-110" yWindow="-110" windowWidth="19420" windowHeight="10300" activeTab="4" xr2:uid="{00000000-000D-0000-FFFF-FFFF00000000}"/>
  </bookViews>
  <sheets>
    <sheet name="Cover sheet" sheetId="16" r:id="rId1"/>
    <sheet name="Guidance" sheetId="7" r:id="rId2"/>
    <sheet name="Calculating Materiality  (2)" sheetId="18" state="hidden" r:id="rId3"/>
    <sheet name="Steps " sheetId="8" r:id="rId4"/>
    <sheet name="Calculating Materiality " sheetId="12" r:id="rId5"/>
    <sheet name="Calculate MaterialMisstatements" sheetId="14" r:id="rId6"/>
    <sheet name="Sheet1" sheetId="10" state="hidden" r:id="rId7"/>
  </sheets>
  <definedNames>
    <definedName name="Debt_Financed">Sheet1!$F$5:$F$7</definedName>
    <definedName name="Entities_Executing_Public_Utility_Project_Program">Sheet1!$H$5:$H$7</definedName>
    <definedName name="High_Risk">Sheet1!$C$11:$C$14</definedName>
    <definedName name="Liquidity">Sheet1!$G$5:$G$7</definedName>
    <definedName name="Low_Risk">Sheet1!$D$11:$D$14</definedName>
    <definedName name="Medium_Risk">Sheet1!$E$11:$E$14</definedName>
    <definedName name="NA">Sheet1!$B$11</definedName>
    <definedName name="Not_for_Profit">Sheet1!$E$5:$E$7</definedName>
    <definedName name="Profit_Oriented">Sheet1!$D$5:$D$7</definedName>
    <definedName name="Select_Entity">Sheet1!$B$5:$B$7</definedName>
    <definedName name="Startup__Newly_Established">Sheet1!$C$5:$C$7</definedName>
    <definedName name="Volatility_in_Profit">Sheet1!$I$5:$I$7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4" l="1"/>
  <c r="C13" i="14"/>
  <c r="D8" i="14"/>
  <c r="C8" i="14"/>
  <c r="E9" i="14"/>
  <c r="E13" i="14" s="1"/>
  <c r="E4" i="14"/>
  <c r="E8" i="14" s="1"/>
  <c r="I45" i="12"/>
  <c r="C19" i="14" s="1"/>
  <c r="I45" i="18"/>
  <c r="D45" i="18"/>
  <c r="H40" i="18"/>
  <c r="F40" i="18"/>
  <c r="E40" i="18"/>
  <c r="H39" i="18"/>
  <c r="D16" i="14"/>
  <c r="F40" i="12"/>
  <c r="E40" i="12" s="1"/>
  <c r="H40" i="12"/>
  <c r="H39" i="12"/>
  <c r="D45" i="12"/>
  <c r="F45" i="12" s="1"/>
  <c r="C16" i="14" l="1"/>
  <c r="F47" i="12"/>
  <c r="F46" i="12"/>
  <c r="I51" i="12"/>
  <c r="I49" i="12"/>
  <c r="C21" i="14" s="1"/>
  <c r="F47" i="18"/>
  <c r="F46" i="18"/>
  <c r="F45" i="18"/>
  <c r="I51" i="18"/>
  <c r="I49" i="18"/>
</calcChain>
</file>

<file path=xl/sharedStrings.xml><?xml version="1.0" encoding="utf-8"?>
<sst xmlns="http://schemas.openxmlformats.org/spreadsheetml/2006/main" count="547" uniqueCount="279">
  <si>
    <t>The Institute of Chartered Accountants of India</t>
  </si>
  <si>
    <t>Disclaimer</t>
  </si>
  <si>
    <r>
      <t xml:space="preserve">The utility on Materiality has been prepared for assisting the members for determining and documenting overall materiality including performance materiality. The benchmarks and the %age range to be applied are purely suggestive and the member is required to apply his </t>
    </r>
    <r>
      <rPr>
        <b/>
        <sz val="11"/>
        <color theme="1"/>
        <rFont val="Book Antiqua"/>
        <family val="1"/>
      </rPr>
      <t>PROFESSIONAL JUDGEMENT</t>
    </r>
    <r>
      <rPr>
        <sz val="11"/>
        <color theme="1"/>
        <rFont val="Book Antiqua"/>
        <family val="1"/>
      </rPr>
      <t xml:space="preserve"> for assessing the Risk of Material Misstatement at the engagement level and corresponding % age of the benchmarks. The ICAI is not in any way responsible for the result of any action taken on the basis of usage of this utility.</t>
    </r>
  </si>
  <si>
    <t>(set up by an Act of Parliament)</t>
  </si>
  <si>
    <t>Utility</t>
  </si>
  <si>
    <t>for</t>
  </si>
  <si>
    <t>Determining Materiality</t>
  </si>
  <si>
    <t>By</t>
  </si>
  <si>
    <t>For feedback &amp; query reach us at: caq@icai.in</t>
  </si>
  <si>
    <t xml:space="preserve">Objective </t>
  </si>
  <si>
    <t>-</t>
  </si>
  <si>
    <t xml:space="preserve">The Objective of this Template is to enable a user, primarily a Chartered Accountant, performing a Statutory Audit of </t>
  </si>
  <si>
    <t>an entity to assess and gauge the Materiality Threshold for a Statutory Audit of an entity.</t>
  </si>
  <si>
    <t>Need for determining materiality</t>
  </si>
  <si>
    <t>An Audit is an independent examination of the books and records of an entity or person with a view to expressing</t>
  </si>
  <si>
    <t xml:space="preserve">an opinion thereon. The Auditor in this process is expected to confirm if the financial statements are free from </t>
  </si>
  <si>
    <t>material misstatements.</t>
  </si>
  <si>
    <t>In order to ensure that the opinion issued by an Auditor is free from material misstatement and get an assurance that</t>
  </si>
  <si>
    <t>the scope  and coverage of the audit is adequate to express this opinion, a quantitative yardstick of Materiality is</t>
  </si>
  <si>
    <t xml:space="preserve">both relevant and necessary to enable such levels of audit checks to derive conclusions. </t>
  </si>
  <si>
    <t xml:space="preserve">When should Materiality be determined </t>
  </si>
  <si>
    <t>Determining Materiality helps to ensure that firstly, the scope of audit was adequate to express an opinion and</t>
  </si>
  <si>
    <t>secondly to establish that the financial statements are free from material misstatement or otherwise.</t>
  </si>
  <si>
    <t>Materiality is required to be determined at the beginning of the audit to plan the scope of work and is compared at the</t>
  </si>
  <si>
    <t>end of the audit to the aggregate of known and likely misstatements.</t>
  </si>
  <si>
    <t>Revisiting Materiality Thresholds as determined by the Auditor</t>
  </si>
  <si>
    <t>Materiality during the course of Audit is not a static concept.  Hence, throughout the audit, Auditor need to review</t>
  </si>
  <si>
    <t>the materiality level &amp; may need to revise it, if necessary.</t>
  </si>
  <si>
    <t xml:space="preserve">Types of Materiality to be determined by the Auditor </t>
  </si>
  <si>
    <t xml:space="preserve">The Auditor usually determine two types of Materiality i.e. Overall Materiality &amp; Performance Materiality </t>
  </si>
  <si>
    <r>
      <t xml:space="preserve">Overall Materiality: </t>
    </r>
    <r>
      <rPr>
        <sz val="11"/>
        <rFont val="Book Antiqua"/>
        <family val="1"/>
      </rPr>
      <t>Materiality in the setting of auditing is the amount of influence a misstatement or omission of information on a financial statement could have on the decisions of an investor or leader based on what was interpreted.</t>
    </r>
  </si>
  <si>
    <r>
      <t xml:space="preserve">Performance Materiality: </t>
    </r>
    <r>
      <rPr>
        <sz val="11"/>
        <rFont val="Book Antiqua"/>
        <family val="1"/>
      </rPr>
      <t>Performance materiality means the amount or amounts set by the auditor at less than materiality for the financial statements as a whole to reduce to an appropriately low level the probability that the aggregate of uncorrected and undetected misstatements exceeds materiality for the financial statements as a whole</t>
    </r>
    <r>
      <rPr>
        <b/>
        <sz val="11"/>
        <rFont val="Book Antiqua"/>
        <family val="1"/>
      </rPr>
      <t xml:space="preserve">.  </t>
    </r>
  </si>
  <si>
    <t>How Should an Auditor Determine Materiality</t>
  </si>
  <si>
    <r>
      <t xml:space="preserve">While there is no specific rule on how to determine materiality, the benchmarks may be different from one entity to another, based on the auditor's experience &amp; </t>
    </r>
    <r>
      <rPr>
        <b/>
        <sz val="11"/>
        <rFont val="Book Antiqua"/>
        <family val="1"/>
      </rPr>
      <t>Professional Judgement.</t>
    </r>
  </si>
  <si>
    <t>Materiality as stated  in Auditor's Report</t>
  </si>
  <si>
    <t>Materiality is the magnitude of misstatements in the standalone financial statements that, individually or in aggregate, makes it probable that the economic decisions of a reasonably knowledgeable user of the standalone financial statements may be influenced.</t>
  </si>
  <si>
    <t>We consider quantitative materiality and qualitative factors in</t>
  </si>
  <si>
    <t xml:space="preserve">(i) Planning the scope of our audit work and in evaluating the results of our work. </t>
  </si>
  <si>
    <t>(ii) To evaluate the effect of any identified misstatements in the financial statements.</t>
  </si>
  <si>
    <t xml:space="preserve"> Calculating Amount of Material Misstatements</t>
  </si>
  <si>
    <t>The Auditor shall calculate total material misstatements and consider its impact on the opinion of the financial statements.</t>
  </si>
  <si>
    <t xml:space="preserve">Some Key Definitions </t>
  </si>
  <si>
    <t>S. No.</t>
  </si>
  <si>
    <t>Particulars</t>
  </si>
  <si>
    <t>Definitions</t>
  </si>
  <si>
    <t>Total Equity</t>
  </si>
  <si>
    <t>Equity + Reserves</t>
  </si>
  <si>
    <t>Net Asset Value</t>
  </si>
  <si>
    <t>The entity’s net assets are those assets that remain after deducting all other claims on its assets.</t>
  </si>
  <si>
    <t>Total Revenue</t>
  </si>
  <si>
    <t>The total receipts generated by selling goods or services</t>
  </si>
  <si>
    <t>Materiality</t>
  </si>
  <si>
    <t xml:space="preserve">It is the threshold above which missing or incorrect information in financial statements is considered to have an impact on the decision making of users. </t>
  </si>
  <si>
    <t>Performance Materiality</t>
  </si>
  <si>
    <t>The amount or amounts set by the auditor at less than materiality for the financial statements as a whole to reduce to an appropriately low level the probability that the aggregate of uncorrected and undetected misstatements exceeds materiality for the financial statements as a whole.  If applicable, performance materiality also refers to the amount or amounts set by the auditor at less than the materiality level or levels for particular classes of transactions, account balances or disclosures.</t>
  </si>
  <si>
    <t>Reference Documents</t>
  </si>
  <si>
    <t xml:space="preserve">Please refer SA 320 "Materiality in Planning and Performing an Audit" at: </t>
  </si>
  <si>
    <t>https://kb.icai.org/pdfs/PDFFile5b3b2ab8cbcfd6.67521046.pdf</t>
  </si>
  <si>
    <t xml:space="preserve">Please refer SA 450 "Evaluation of Misstatements Identified during the Audit" at: </t>
  </si>
  <si>
    <t>https://resource.cdn.icai.org/16841sa450revised.pdf</t>
  </si>
  <si>
    <t>Please refer "Implementation Guide to Planning and Performing an Audit" at:</t>
  </si>
  <si>
    <t>http://kb.icai.org/pdfs/PDFFile5b276cb332ad68.89428708.pdf</t>
  </si>
  <si>
    <t>DETERMINING MATERIALITY</t>
  </si>
  <si>
    <t>Name of Entity</t>
  </si>
  <si>
    <t>NHSRC</t>
  </si>
  <si>
    <t>Financial Year</t>
  </si>
  <si>
    <t>2022-23</t>
  </si>
  <si>
    <t>Materiality Stage</t>
  </si>
  <si>
    <t>Planning</t>
  </si>
  <si>
    <t>Type of Engagement</t>
  </si>
  <si>
    <t>Statutory Audit</t>
  </si>
  <si>
    <t>Prepared By</t>
  </si>
  <si>
    <t>ABC</t>
  </si>
  <si>
    <t>Reviewed By</t>
  </si>
  <si>
    <t>Date</t>
  </si>
  <si>
    <t>Risk Assessment for the Engagement</t>
  </si>
  <si>
    <t>Level of Risk (Select from Drop Down)</t>
  </si>
  <si>
    <t>Weightage (Select from Drop Down)</t>
  </si>
  <si>
    <t>New Engagement</t>
  </si>
  <si>
    <t>NA</t>
  </si>
  <si>
    <t>Startup Entity</t>
  </si>
  <si>
    <t>Significant concerns identified at client acceptance/ continuing.</t>
  </si>
  <si>
    <t>Doubt on integrity of management</t>
  </si>
  <si>
    <t>Concerns about operating effectiveness of controls</t>
  </si>
  <si>
    <t>Medium_Risk</t>
  </si>
  <si>
    <t>Effectiveness of Internal Audit Function</t>
  </si>
  <si>
    <t>High_Risk</t>
  </si>
  <si>
    <t>Ongoing investigations</t>
  </si>
  <si>
    <t>Negative publicity</t>
  </si>
  <si>
    <t>Complexity in operations, organization structure and products</t>
  </si>
  <si>
    <t>Low_Risk</t>
  </si>
  <si>
    <t>Significant changes in economic accounting &amp; regulatory environment.</t>
  </si>
  <si>
    <t>Going-concern and liquidity issues including loss of significant customers</t>
  </si>
  <si>
    <t>Operating losses making the threat of bankruptcy</t>
  </si>
  <si>
    <t>Installation of significant new IT systems related to financial reporting</t>
  </si>
  <si>
    <t>Prior history of fraud or error</t>
  </si>
  <si>
    <t>Increased risk of override of controls, fraud or error</t>
  </si>
  <si>
    <t>Constraints on the availability of capital and credit</t>
  </si>
  <si>
    <t>Use of complex financing arrangements</t>
  </si>
  <si>
    <t>Corporate restructurings</t>
  </si>
  <si>
    <t>Significant changes in entity from Prior Period</t>
  </si>
  <si>
    <t>Significant transactions with related parties</t>
  </si>
  <si>
    <t>Changes in key personnel/ exit of key personnel</t>
  </si>
  <si>
    <t>Weaknesses in internal control/IFCoFR qualified</t>
  </si>
  <si>
    <t>Inefficient accounting systems and records</t>
  </si>
  <si>
    <t xml:space="preserve">Previous year's audit report qualified </t>
  </si>
  <si>
    <t>Changes in accounting policies</t>
  </si>
  <si>
    <t>Define Overall RoMM</t>
  </si>
  <si>
    <t>From</t>
  </si>
  <si>
    <t>To (to be filled)</t>
  </si>
  <si>
    <t>Rapid growth or unusual profitability especially compared to that of other companies in the same industry</t>
  </si>
  <si>
    <t>Low Risk</t>
  </si>
  <si>
    <t>Any other which the auditor may consider significant (Refer Note 1)</t>
  </si>
  <si>
    <t>Medium Risk</t>
  </si>
  <si>
    <t>Overall Risk Assessment</t>
  </si>
  <si>
    <t>High Risk</t>
  </si>
  <si>
    <t>Yes</t>
  </si>
  <si>
    <t>Selection of the basis for calculation of the Materiality</t>
  </si>
  <si>
    <t>Type of Entity (Select from Drop Down)</t>
  </si>
  <si>
    <t>Select Entity (Select from Drop Down)</t>
  </si>
  <si>
    <t>Benchmark</t>
  </si>
  <si>
    <t>Amount (Refer Note 2)</t>
  </si>
  <si>
    <t>Suggested Materiality Range</t>
  </si>
  <si>
    <t>Percentage determined</t>
  </si>
  <si>
    <t>Document Rationale for Selecting Percentage</t>
  </si>
  <si>
    <t>Overall Materiality</t>
  </si>
  <si>
    <t>Profit_Oriented</t>
  </si>
  <si>
    <t>SINCE, THE ENTITY IS IDENTIFIED TO BE OF MEDIUM RISK, THE ROMM FOR MEDIUM RISK IS CHOSEN</t>
  </si>
  <si>
    <t>50% to 90%</t>
  </si>
  <si>
    <t>Clearly Trivial Threshold</t>
  </si>
  <si>
    <t>0% to 5%</t>
  </si>
  <si>
    <t>Specific Performance Materiality (Refer Note 3)</t>
  </si>
  <si>
    <t>Note 1</t>
  </si>
  <si>
    <t>Document Any other which the auditor may consider significant:</t>
  </si>
  <si>
    <t>i</t>
  </si>
  <si>
    <t>ii</t>
  </si>
  <si>
    <t>iii</t>
  </si>
  <si>
    <t>iv</t>
  </si>
  <si>
    <t>v</t>
  </si>
  <si>
    <t>Note 2</t>
  </si>
  <si>
    <t>Amount :</t>
  </si>
  <si>
    <t xml:space="preserve">The auditor may take the average of the previous years for determining materiality base amount or may take the current year financial data as base for determining materiality. </t>
  </si>
  <si>
    <t xml:space="preserve">                                                                                                                                                                                                                                                                                                                                                                                                                                                                                                                                                                                                                                                                                                                                                                                                                                                                                                                                                                                                                                                                                                                                                                                                                                                                                                                                                                                                                                                                                                                                                                                                                                                                                                                                                                                                                                                                                                                                                                                                                                                                                                                                                                                                                                                         </t>
  </si>
  <si>
    <t>Extrapolation of numbers, as suitable should be done, in case the base amount is for part of the year</t>
  </si>
  <si>
    <t>For assessing materiality, transactions which are exceptional, unusual or non-recurring in nature are to be excluded from turnover &amp; profits.</t>
  </si>
  <si>
    <t>Note 3:</t>
  </si>
  <si>
    <t>Specific Performance Materiality</t>
  </si>
  <si>
    <t>Auditor can choose a number that is lower than the Performance Materiality in case he wants to test more items in an account balance / group of accounts, if he is of the view that more coverage is required. Further, in case where the account balances contain scattered / small balances, selecting Performance Materiality will be more useful</t>
  </si>
  <si>
    <t>Low RoMM &gt;8% &lt;=10%</t>
  </si>
  <si>
    <t>Steps involved in determining Materiality</t>
  </si>
  <si>
    <t>The determination of materiality by an auditor involves the following steps:</t>
  </si>
  <si>
    <t>·</t>
  </si>
  <si>
    <r>
      <t xml:space="preserve">Step 1: </t>
    </r>
    <r>
      <rPr>
        <sz val="11"/>
        <rFont val="Book Antiqua"/>
        <family val="1"/>
      </rPr>
      <t>Assessing the risk</t>
    </r>
    <r>
      <rPr>
        <b/>
        <sz val="11"/>
        <rFont val="Book Antiqua"/>
        <family val="1"/>
      </rPr>
      <t xml:space="preserve"> </t>
    </r>
    <r>
      <rPr>
        <sz val="11"/>
        <rFont val="Book Antiqua"/>
        <family val="1"/>
      </rPr>
      <t>of material misstatements.</t>
    </r>
  </si>
  <si>
    <r>
      <rPr>
        <b/>
        <sz val="11"/>
        <rFont val="Book Antiqua"/>
        <family val="1"/>
      </rPr>
      <t>Step 2:</t>
    </r>
    <r>
      <rPr>
        <sz val="11"/>
        <rFont val="Book Antiqua"/>
        <family val="1"/>
      </rPr>
      <t xml:space="preserve"> Choosing the appropriate benchmark.</t>
    </r>
  </si>
  <si>
    <r>
      <rPr>
        <b/>
        <sz val="11"/>
        <rFont val="Book Antiqua"/>
        <family val="1"/>
      </rPr>
      <t>Step 3:</t>
    </r>
    <r>
      <rPr>
        <sz val="11"/>
        <rFont val="Book Antiqua"/>
        <family val="1"/>
      </rPr>
      <t xml:space="preserve"> Determining a level (usually a percentage) of this benchmark.</t>
    </r>
  </si>
  <si>
    <r>
      <rPr>
        <b/>
        <sz val="11"/>
        <rFont val="Book Antiqua"/>
        <family val="1"/>
      </rPr>
      <t>Step 4:</t>
    </r>
    <r>
      <rPr>
        <sz val="11"/>
        <rFont val="Book Antiqua"/>
        <family val="1"/>
      </rPr>
      <t xml:space="preserve"> Documenting the choice with proper justification.</t>
    </r>
  </si>
  <si>
    <t>Step 1: Assessing the risk of material misstatements.</t>
  </si>
  <si>
    <t xml:space="preserve">The first consideration when calculating materiality at the planning stage is the assessed risk associated with the business. </t>
  </si>
  <si>
    <t>There is inverse relationship between risk and materiality. The higher the assessed risk of material misstatement within the</t>
  </si>
  <si>
    <t xml:space="preserve">financial statements, the lower the materiality and vice versa. </t>
  </si>
  <si>
    <t>The assessment of the risk level of the engagement depends on multiple considerations and is based on professional judgment</t>
  </si>
  <si>
    <t>of the auditor. Accordingly, the auditor may choose the level of risk associated with each of the consideration / add other</t>
  </si>
  <si>
    <t xml:space="preserve">considerations  </t>
  </si>
  <si>
    <t>If the materiality is too high, the auditor may not perform additional audit procedures or if it is too low, the auditor may</t>
  </si>
  <si>
    <t>perform more additional procedures, than necessary.</t>
  </si>
  <si>
    <t>Step 2: Choosing the appropriate benchmark.</t>
  </si>
  <si>
    <t>Determining Materiality is based on two key aspects - Relevant benchmarks and the type of the entity for which materiality</t>
  </si>
  <si>
    <t xml:space="preserve">is required to be determined.  </t>
  </si>
  <si>
    <t>Benchmarks:</t>
  </si>
  <si>
    <t>The following benchmarks can be chosen based upon the types of entities (Para A2 of SA 320):</t>
  </si>
  <si>
    <t xml:space="preserve">a) Total Revenue </t>
  </si>
  <si>
    <t xml:space="preserve">b) Total Assets </t>
  </si>
  <si>
    <t xml:space="preserve">c) Net Profit or normalized (adjusted) PBT </t>
  </si>
  <si>
    <t>d) Total Expenses</t>
  </si>
  <si>
    <t xml:space="preserve">e) Total Equity </t>
  </si>
  <si>
    <t>Types of Entities</t>
  </si>
  <si>
    <r>
      <rPr>
        <b/>
        <sz val="11"/>
        <rFont val="Book Antiqua"/>
        <family val="1"/>
      </rPr>
      <t>a) Profit Oriented:</t>
    </r>
    <r>
      <rPr>
        <sz val="11"/>
        <rFont val="Book Antiqua"/>
        <family val="1"/>
      </rPr>
      <t xml:space="preserve"> The entity which is commercial entity/ formed with the main objective of earning profits.  </t>
    </r>
  </si>
  <si>
    <r>
      <rPr>
        <b/>
        <sz val="11"/>
        <rFont val="Book Antiqua"/>
        <family val="1"/>
      </rPr>
      <t xml:space="preserve">b) Not for Profit: </t>
    </r>
    <r>
      <rPr>
        <sz val="11"/>
        <rFont val="Book Antiqua"/>
        <family val="1"/>
      </rPr>
      <t>The entity which is formed with different objective other than earning profits.</t>
    </r>
  </si>
  <si>
    <r>
      <rPr>
        <b/>
        <sz val="11"/>
        <color rgb="FF000000"/>
        <rFont val="Book Antiqua"/>
      </rPr>
      <t xml:space="preserve">c) Debt Financed: </t>
    </r>
    <r>
      <rPr>
        <sz val="11"/>
        <color rgb="FF000000"/>
        <rFont val="Book Antiqua"/>
      </rPr>
      <t>The entity majorly financed through debt funds. (Para A2 of SA 320)</t>
    </r>
  </si>
  <si>
    <r>
      <rPr>
        <b/>
        <sz val="11"/>
        <rFont val="Book Antiqua"/>
        <family val="1"/>
      </rPr>
      <t>d) Volatility in Profit: Entities which face Volatility in profits.  In such cases, n</t>
    </r>
    <r>
      <rPr>
        <sz val="11"/>
        <rFont val="Book Antiqua"/>
        <family val="1"/>
      </rPr>
      <t>ormalized profit before tax from continuing operations may be used in case of exceptional increase/decrease in profits.</t>
    </r>
  </si>
  <si>
    <r>
      <t xml:space="preserve">e) Liquidity: </t>
    </r>
    <r>
      <rPr>
        <sz val="11"/>
        <rFont val="Book Antiqua"/>
        <family val="1"/>
      </rPr>
      <t>The entity facing liquidity crises.</t>
    </r>
  </si>
  <si>
    <r>
      <t xml:space="preserve">f) Entities Executing Public Utility Project/ Program: </t>
    </r>
    <r>
      <rPr>
        <sz val="11"/>
        <rFont val="Book Antiqua"/>
        <family val="1"/>
      </rPr>
      <t xml:space="preserve">Central/State governments and related government entities (for example, agencies, boards, commissions). </t>
    </r>
  </si>
  <si>
    <t>Applying Benchmarks based on Entity Types</t>
  </si>
  <si>
    <t xml:space="preserve">Benchmarks based on entity type can be considered to be applied as under </t>
  </si>
  <si>
    <r>
      <rPr>
        <b/>
        <sz val="11"/>
        <rFont val="Book Antiqua"/>
        <family val="1"/>
      </rPr>
      <t>a) Profit Oriented:</t>
    </r>
    <r>
      <rPr>
        <sz val="11"/>
        <rFont val="Book Antiqua"/>
        <family val="1"/>
      </rPr>
      <t xml:space="preserve"> The entity which is commercial entity/ formed with the main objective of earning profits.  (Para A4 of SA 320)</t>
    </r>
  </si>
  <si>
    <t>Benchmark(s)</t>
  </si>
  <si>
    <t>Net Profit before Tax or normalized (or adjusted) profit before tax from continuing operations figure based on past results</t>
  </si>
  <si>
    <r>
      <rPr>
        <b/>
        <sz val="11"/>
        <rFont val="Book Antiqua"/>
        <family val="1"/>
      </rPr>
      <t xml:space="preserve">b) Not for Profit: </t>
    </r>
    <r>
      <rPr>
        <sz val="11"/>
        <rFont val="Book Antiqua"/>
        <family val="1"/>
      </rPr>
      <t>The entity which is formed with different objective other than earning profits. (Para A6 of SA 320)</t>
    </r>
  </si>
  <si>
    <t>i) Total Revenue</t>
  </si>
  <si>
    <t>ii) Total Expense</t>
  </si>
  <si>
    <r>
      <t xml:space="preserve">c) Debt Financed: </t>
    </r>
    <r>
      <rPr>
        <sz val="11"/>
        <rFont val="Book Antiqua"/>
        <family val="1"/>
      </rPr>
      <t>The entity majorly financed through debt funds. (Para A2 of SA 320)</t>
    </r>
  </si>
  <si>
    <r>
      <rPr>
        <b/>
        <sz val="11"/>
        <rFont val="Book Antiqua"/>
        <family val="1"/>
      </rPr>
      <t xml:space="preserve">d) Volatility in Profit: </t>
    </r>
    <r>
      <rPr>
        <sz val="11"/>
        <rFont val="Book Antiqua"/>
        <family val="1"/>
      </rPr>
      <t>Normalized profit before tax from continuing operations may be used in case of exceptional increase/decrease in profits. (Para A3 of SA 320)</t>
    </r>
  </si>
  <si>
    <t>ii) Gross Profits</t>
  </si>
  <si>
    <r>
      <t xml:space="preserve">f) Entities Executing Public Utility Project/ Program: </t>
    </r>
    <r>
      <rPr>
        <sz val="11"/>
        <rFont val="Book Antiqua"/>
        <family val="1"/>
      </rPr>
      <t>Central/State governments and related government entities (for example, agencies, boards, commissions). (Para A8- A9 of SA 320)</t>
    </r>
  </si>
  <si>
    <t>Benchmark:</t>
  </si>
  <si>
    <t>i) Total Cost</t>
  </si>
  <si>
    <t>ii) Net Cost</t>
  </si>
  <si>
    <t>iii) Assets</t>
  </si>
  <si>
    <t>Step 3: Determining a level (usually a percentage) of this benchmark.</t>
  </si>
  <si>
    <t xml:space="preserve">Once the entity types and the benchmarks are recognized for, it is now relevant to identify percentages relevant for the </t>
  </si>
  <si>
    <t>determination of materiality</t>
  </si>
  <si>
    <t xml:space="preserve">There are a number of benchmarks which can be selected  to help calculate materiality and a range of materiality percentages that could be used when calculating materiality. </t>
  </si>
  <si>
    <t>SA 320 doesn't  specifically mention the ranges of percentages that can be used as again this is left to the Auditor's Professional Judgement, however, common percentages used are given below. Ideally the one selected by the auditor should be the benchmark that most represents the needs of the users of financial statements. Examples of common percentages based on benchmarks are as follows:</t>
  </si>
  <si>
    <t>a) Total Revenue (0.5% to 1%)</t>
  </si>
  <si>
    <t>b) Total Assets (1% to 2%)</t>
  </si>
  <si>
    <t>c) Net Profit or normalized (adjusted) PBT (5% to 10%)</t>
  </si>
  <si>
    <t>d) Total Expenses (0.5% to 1%)</t>
  </si>
  <si>
    <t>e) Total Equity (2% to 5%)</t>
  </si>
  <si>
    <t>If assessed risk is high then the lower percentages for calculating materiality will be selected. If assessed risk is low then the higher percentages will be used.</t>
  </si>
  <si>
    <t>Indeed there may also be separate balances and classes of transactions that require a much lower materiality figure to be used than the one calculated for the financial statements as a whole, since misstatements of a lesser amount than materiality in these particular balances or classes of transactions could reasonably be expected to influence the economic decisions of the users.</t>
  </si>
  <si>
    <t>For less/ more than 12 month Financial Statements period, materiality relates to whole of that period. (Para A5 of SA 320)</t>
  </si>
  <si>
    <t xml:space="preserve">The determination of performance materiality is not a simple mechanical calculation and involves the exercise of professional judgement. It is affected by the auditor's understanding of the entity, updated during the performance of the risk assessment procedures and the nature &amp; extent of misstatements identified in previous audits and thereby the auditor's expectations in relation to misstatements in the current period. in general, many auditors are using 50% to 90% of materiality as reasonable estimates of performance materiality. When looking at the schedule of unadjusted errors, the aggregate of this will be compared with the performance materiality figure to decide whether the financial statements require further adjustment. </t>
  </si>
  <si>
    <t>Some of the factors that can be used to determine the percentage are placed below:</t>
  </si>
  <si>
    <t>Any other which the auditor may consider significant</t>
  </si>
  <si>
    <t>Clearly Trivial: Meaning</t>
  </si>
  <si>
    <t>In  addition to the materiality levels, the auditor also determines the triviality benchmark and hence it is needed to understand</t>
  </si>
  <si>
    <t>the meaning of Clearly Trivial</t>
  </si>
  <si>
    <t xml:space="preserve"> These are usually matters that are:</t>
  </si>
  <si>
    <t>i) Wholly smaller than that determined in accordance with Revised SA 320. (Para 1.32 of Implementation Guide)</t>
  </si>
  <si>
    <t>ii ) are clearly inconsequential, individually or in aggregate and by any criteria. (Para 1.32 of Implementation Guide)</t>
  </si>
  <si>
    <t>If there is an uncertainty whether one or more items are clearly trivial, the matter is not considered clearly trivial.</t>
  </si>
  <si>
    <t>Up to 5% of materiality is often considered as clearly trivial. (Para 1.33 of Implementation Guide)</t>
  </si>
  <si>
    <t>Auditor may determine, based on the facts &amp; circumstances of the entity in the audit engagement, that the lower level is appropriate.</t>
  </si>
  <si>
    <t>Factors affecting the threshold for Clearly Trivial Include: History of misstatement and number of locations.</t>
  </si>
  <si>
    <t>Step 4: Documenting the choice with proper justification.</t>
  </si>
  <si>
    <t>The Auditor may consider to include following amounts &amp; the factors considered in their determination and maintain the same as part of Audit Documentation. (Para 14 of SA 320)</t>
  </si>
  <si>
    <t xml:space="preserve">1) Materiality for Financial Statement as a whole. </t>
  </si>
  <si>
    <t>2) Materiality level for:</t>
  </si>
  <si>
    <t xml:space="preserve">a) Class of Transactions </t>
  </si>
  <si>
    <t>b) Account Balance</t>
  </si>
  <si>
    <t xml:space="preserve">c) Disclosures </t>
  </si>
  <si>
    <t>3) Performance materiality.</t>
  </si>
  <si>
    <t xml:space="preserve">4) Include: </t>
  </si>
  <si>
    <t xml:space="preserve">o Amount below which misstatements would be regarded as clearly trivial. </t>
  </si>
  <si>
    <t xml:space="preserve">o All misstatements accumulated during the audit and whether they have been corrected. </t>
  </si>
  <si>
    <t xml:space="preserve">o Auditor’s conclusion as to: - </t>
  </si>
  <si>
    <t>i)Whether uncorrected misstatements are material, individually or in aggregate.</t>
  </si>
  <si>
    <t>ii) Basis for that conclusion.</t>
  </si>
  <si>
    <t xml:space="preserve">5) Any revision to any of above. </t>
  </si>
  <si>
    <t/>
  </si>
  <si>
    <t xml:space="preserve"> Evaluation of Material Misstatements Identified during the Audit (SA 450)</t>
  </si>
  <si>
    <t>Amount</t>
  </si>
  <si>
    <t>Errors Corrected in the Books</t>
  </si>
  <si>
    <t>Uncorrected Errors</t>
  </si>
  <si>
    <t>Known Errors Para A5 of SA 450 (Errors found during the Audit)</t>
  </si>
  <si>
    <t>Relevant Ledger Accounts : List to be given</t>
  </si>
  <si>
    <t>Total Known Errors</t>
  </si>
  <si>
    <t xml:space="preserve">Likely Errors Para 11 of SA 450 (Eg.: Errors on review of Old Balances/ Reconciliation Differences etc.) </t>
  </si>
  <si>
    <t>Relevant Ledger Accounts: List to be given</t>
  </si>
  <si>
    <t>Total Likely Errors</t>
  </si>
  <si>
    <t>Total Uncorrected Misstatements Known &amp; Likely Misstatements</t>
  </si>
  <si>
    <t>♥</t>
  </si>
  <si>
    <t>Materiality Determined</t>
  </si>
  <si>
    <t>Performance Materiality Determined</t>
  </si>
  <si>
    <t>Conclusion on Adequacy of Audit Scope (The effect of the total uncorrected misstatements must be assessed by the auditor while forming his opinion on the financial statements.)</t>
  </si>
  <si>
    <t>If the auditor concludes that the financial statements as a whole are not free from material misstatements, the auditor may modify the opinion.</t>
  </si>
  <si>
    <t>Select Entity</t>
  </si>
  <si>
    <t>Startup/ Newly Established</t>
  </si>
  <si>
    <t>Profit Oriented</t>
  </si>
  <si>
    <t>Not for Profit</t>
  </si>
  <si>
    <t>Debt Financed</t>
  </si>
  <si>
    <t>Liquidity</t>
  </si>
  <si>
    <t>Entities Executing Public Utility Project/Program</t>
  </si>
  <si>
    <t>Volatility in Profit</t>
  </si>
  <si>
    <t>Custody of Assets</t>
  </si>
  <si>
    <t>Gross Profit</t>
  </si>
  <si>
    <t>Total Expense</t>
  </si>
  <si>
    <t>Project/ Program - Total Cost</t>
  </si>
  <si>
    <t>Project/ Program - Net Cost</t>
  </si>
  <si>
    <t>Debt_Financed</t>
  </si>
  <si>
    <t>0.1% of Total Advances</t>
  </si>
  <si>
    <t>As per Closing guidelines for MOCs</t>
  </si>
  <si>
    <t>Name of Bank Branch</t>
  </si>
  <si>
    <t>2024-25</t>
  </si>
  <si>
    <t>AB</t>
  </si>
  <si>
    <t>CD</t>
  </si>
  <si>
    <t>01.04.2025</t>
  </si>
  <si>
    <t>Lakhs</t>
  </si>
  <si>
    <t>Rs. In Lakhs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</si>
</sst>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23"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Times New Roman"/>
      <family val="1"/>
    </font>
    <font>
      <b/>
      <sz val="11"/>
      <color theme="1"/>
      <name val="Book Antiqua"/>
      <family val="1"/>
    </font>
    <font>
      <sz val="11"/>
      <color theme="1"/>
      <name val="Book Antiqua"/>
      <family val="1"/>
    </font>
    <font>
      <b/>
      <sz val="11"/>
      <name val="Book Antiqua"/>
      <family val="1"/>
    </font>
    <font>
      <sz val="11"/>
      <name val="Book Antiqua"/>
      <family val="1"/>
    </font>
    <font>
      <u/>
      <sz val="11"/>
      <name val="Book Antiqua"/>
      <family val="1"/>
    </font>
    <font>
      <b/>
      <i/>
      <sz val="11"/>
      <name val="Book Antiqua"/>
      <family val="1"/>
    </font>
    <font>
      <sz val="12"/>
      <name val="Calibri"/>
      <family val="2"/>
    </font>
    <font>
      <b/>
      <sz val="11"/>
      <color theme="1"/>
      <name val="Times New Roman"/>
      <family val="1"/>
    </font>
    <font>
      <sz val="11"/>
      <color theme="1"/>
      <name val="Times New Roman"/>
      <family val="1"/>
    </font>
    <font>
      <b/>
      <sz val="26"/>
      <color rgb="FF002060"/>
      <name val="Book Antiqua"/>
      <family val="1"/>
    </font>
    <font>
      <sz val="14"/>
      <color theme="1"/>
      <name val="Book Antiqua"/>
      <family val="1"/>
    </font>
    <font>
      <b/>
      <sz val="22"/>
      <color theme="1"/>
      <name val="Book Antiqua"/>
      <family val="1"/>
    </font>
    <font>
      <b/>
      <sz val="24"/>
      <color rgb="FF002060"/>
      <name val="Book Antiqua"/>
      <family val="1"/>
    </font>
    <font>
      <b/>
      <sz val="11"/>
      <color theme="1"/>
      <name val="Georgia"/>
    </font>
    <font>
      <sz val="11"/>
      <color theme="1"/>
      <name val="Georgia"/>
    </font>
    <font>
      <b/>
      <sz val="11"/>
      <color rgb="FF000000"/>
      <name val="Century Gothic"/>
      <family val="2"/>
    </font>
    <font>
      <sz val="11"/>
      <color theme="1"/>
      <name val="Georgia"/>
      <family val="1"/>
    </font>
    <font>
      <b/>
      <sz val="11"/>
      <color rgb="FF000000"/>
      <name val="Book Antiqua"/>
    </font>
    <font>
      <sz val="11"/>
      <color rgb="FF000000"/>
      <name val="Book Antiqua"/>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rgb="FF000000"/>
      </right>
      <top style="thin">
        <color rgb="FF000000"/>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0" fontId="3" fillId="0" borderId="0"/>
  </cellStyleXfs>
  <cellXfs count="188">
    <xf numFmtId="0" fontId="0" fillId="0" borderId="0" xfId="0"/>
    <xf numFmtId="0" fontId="5" fillId="0" borderId="1" xfId="0" applyFont="1" applyBorder="1" applyAlignment="1" applyProtection="1">
      <alignment horizontal="left" vertical="top"/>
      <protection locked="0"/>
    </xf>
    <xf numFmtId="0" fontId="5" fillId="0" borderId="0" xfId="0" applyFont="1" applyAlignment="1" applyProtection="1">
      <alignment horizontal="left" vertical="top"/>
      <protection locked="0"/>
    </xf>
    <xf numFmtId="9" fontId="4" fillId="0" borderId="1" xfId="1" applyFont="1" applyFill="1" applyBorder="1" applyAlignment="1" applyProtection="1">
      <alignment horizontal="left" vertical="top"/>
      <protection locked="0"/>
    </xf>
    <xf numFmtId="9" fontId="4" fillId="0" borderId="6" xfId="1" applyFont="1" applyFill="1" applyBorder="1" applyAlignment="1" applyProtection="1">
      <alignment horizontal="left" vertical="top"/>
      <protection locked="0"/>
    </xf>
    <xf numFmtId="43" fontId="5" fillId="0" borderId="1" xfId="2" applyFont="1" applyFill="1" applyBorder="1" applyAlignment="1" applyProtection="1">
      <alignment horizontal="left" vertical="top"/>
      <protection locked="0"/>
    </xf>
    <xf numFmtId="164" fontId="5" fillId="0" borderId="6" xfId="1" applyNumberFormat="1" applyFont="1" applyFill="1" applyBorder="1" applyAlignment="1" applyProtection="1">
      <alignment horizontal="left" vertical="top" wrapText="1"/>
      <protection locked="0"/>
    </xf>
    <xf numFmtId="2" fontId="5" fillId="0" borderId="6" xfId="0" applyNumberFormat="1" applyFont="1" applyBorder="1" applyAlignment="1" applyProtection="1">
      <alignment horizontal="left"/>
      <protection locked="0"/>
    </xf>
    <xf numFmtId="9" fontId="4" fillId="0" borderId="8" xfId="1" applyFont="1" applyFill="1" applyBorder="1" applyAlignment="1" applyProtection="1">
      <alignment horizontal="left" vertical="top"/>
      <protection locked="0"/>
    </xf>
    <xf numFmtId="9" fontId="5" fillId="0" borderId="6" xfId="1" applyFont="1" applyFill="1" applyBorder="1" applyAlignment="1" applyProtection="1">
      <alignment horizontal="left" vertical="top" wrapText="1"/>
      <protection locked="0"/>
    </xf>
    <xf numFmtId="0" fontId="5" fillId="0" borderId="10"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xf numFmtId="0" fontId="5" fillId="0" borderId="0" xfId="0" applyFont="1" applyAlignment="1" applyProtection="1">
      <alignment horizontal="left" vertical="top" wrapText="1"/>
      <protection locked="0"/>
    </xf>
    <xf numFmtId="0" fontId="5" fillId="0" borderId="14" xfId="0" applyFont="1" applyBorder="1" applyAlignment="1" applyProtection="1">
      <alignment horizontal="left" vertical="top"/>
      <protection locked="0"/>
    </xf>
    <xf numFmtId="0" fontId="5" fillId="0" borderId="0" xfId="0" applyFont="1" applyAlignment="1" applyProtection="1">
      <alignment horizontal="left"/>
      <protection locked="0"/>
    </xf>
    <xf numFmtId="0" fontId="5" fillId="0" borderId="1" xfId="0" applyFont="1" applyBorder="1" applyAlignment="1" applyProtection="1">
      <alignment horizontal="left"/>
      <protection locked="0"/>
    </xf>
    <xf numFmtId="0" fontId="5" fillId="0" borderId="5" xfId="0" applyFont="1" applyBorder="1" applyAlignment="1" applyProtection="1">
      <alignment horizontal="left"/>
      <protection locked="0"/>
    </xf>
    <xf numFmtId="0" fontId="5" fillId="0" borderId="6" xfId="0" applyFont="1" applyBorder="1" applyAlignment="1" applyProtection="1">
      <alignment horizontal="left"/>
      <protection locked="0"/>
    </xf>
    <xf numFmtId="0" fontId="5" fillId="0" borderId="7" xfId="0" applyFont="1" applyBorder="1" applyAlignment="1" applyProtection="1">
      <alignment horizontal="left"/>
      <protection locked="0"/>
    </xf>
    <xf numFmtId="0" fontId="4" fillId="0" borderId="0" xfId="0" applyFont="1" applyAlignment="1" applyProtection="1">
      <alignment horizontal="left"/>
      <protection locked="0"/>
    </xf>
    <xf numFmtId="0" fontId="5" fillId="0" borderId="0" xfId="0" applyFont="1" applyAlignment="1" applyProtection="1">
      <alignment horizontal="left" wrapText="1"/>
      <protection locked="0"/>
    </xf>
    <xf numFmtId="43" fontId="4" fillId="0" borderId="1" xfId="2" applyFont="1" applyFill="1" applyBorder="1" applyAlignment="1" applyProtection="1">
      <alignment horizontal="left"/>
      <protection locked="0"/>
    </xf>
    <xf numFmtId="43" fontId="4" fillId="5" borderId="1" xfId="2" applyFont="1" applyFill="1" applyBorder="1" applyAlignment="1" applyProtection="1">
      <alignment horizontal="left"/>
      <protection locked="0"/>
    </xf>
    <xf numFmtId="0" fontId="5" fillId="0" borderId="1" xfId="0" applyFont="1" applyBorder="1" applyAlignment="1" applyProtection="1">
      <alignment horizontal="left" vertical="top"/>
      <protection hidden="1"/>
    </xf>
    <xf numFmtId="0" fontId="0" fillId="0" borderId="0" xfId="0" applyProtection="1">
      <protection hidden="1"/>
    </xf>
    <xf numFmtId="9" fontId="5" fillId="0" borderId="1" xfId="1" applyFont="1" applyBorder="1" applyAlignment="1" applyProtection="1">
      <alignment horizontal="left"/>
      <protection locked="0"/>
    </xf>
    <xf numFmtId="0" fontId="5" fillId="0" borderId="1" xfId="0" applyFont="1" applyBorder="1" applyAlignment="1" applyProtection="1">
      <alignment horizontal="center"/>
      <protection locked="0"/>
    </xf>
    <xf numFmtId="0" fontId="5" fillId="0" borderId="0" xfId="0" applyFont="1" applyAlignment="1" applyProtection="1">
      <alignment horizontal="center"/>
      <protection locked="0"/>
    </xf>
    <xf numFmtId="9" fontId="5" fillId="0" borderId="0" xfId="1" applyFont="1" applyAlignment="1" applyProtection="1">
      <alignment horizontal="center"/>
      <protection locked="0"/>
    </xf>
    <xf numFmtId="164" fontId="5" fillId="0" borderId="1" xfId="1" applyNumberFormat="1" applyFont="1" applyFill="1" applyBorder="1" applyAlignment="1" applyProtection="1">
      <alignment horizontal="center" vertical="top"/>
      <protection locked="0"/>
    </xf>
    <xf numFmtId="9" fontId="4" fillId="0" borderId="1" xfId="1" applyFont="1" applyFill="1" applyBorder="1" applyAlignment="1" applyProtection="1">
      <alignment horizontal="center" vertical="top"/>
      <protection locked="0"/>
    </xf>
    <xf numFmtId="0" fontId="5" fillId="0" borderId="0" xfId="0" applyFont="1" applyAlignment="1" applyProtection="1">
      <alignment horizontal="center" vertical="top" wrapText="1"/>
      <protection locked="0"/>
    </xf>
    <xf numFmtId="43" fontId="5" fillId="0" borderId="6" xfId="2" applyFont="1" applyFill="1" applyBorder="1" applyAlignment="1" applyProtection="1">
      <alignment horizontal="left" vertical="top"/>
      <protection locked="0"/>
    </xf>
    <xf numFmtId="0" fontId="11" fillId="0" borderId="0" xfId="0" applyFont="1" applyProtection="1">
      <protection hidden="1"/>
    </xf>
    <xf numFmtId="0" fontId="0" fillId="0" borderId="0" xfId="0" applyAlignment="1" applyProtection="1">
      <alignment vertical="center" wrapText="1"/>
      <protection hidden="1"/>
    </xf>
    <xf numFmtId="0" fontId="12" fillId="9" borderId="21" xfId="0" applyFont="1" applyFill="1" applyBorder="1" applyProtection="1">
      <protection hidden="1"/>
    </xf>
    <xf numFmtId="0" fontId="12" fillId="9" borderId="0" xfId="0" applyFont="1" applyFill="1" applyProtection="1">
      <protection hidden="1"/>
    </xf>
    <xf numFmtId="0" fontId="12" fillId="9" borderId="14" xfId="0" applyFont="1" applyFill="1" applyBorder="1" applyProtection="1">
      <protection hidden="1"/>
    </xf>
    <xf numFmtId="0" fontId="0" fillId="9" borderId="21" xfId="0" applyFill="1" applyBorder="1" applyProtection="1">
      <protection hidden="1"/>
    </xf>
    <xf numFmtId="0" fontId="0" fillId="9" borderId="0" xfId="0" applyFill="1" applyProtection="1">
      <protection hidden="1"/>
    </xf>
    <xf numFmtId="0" fontId="0" fillId="9" borderId="14" xfId="0" applyFill="1" applyBorder="1" applyProtection="1">
      <protection hidden="1"/>
    </xf>
    <xf numFmtId="0" fontId="0" fillId="9" borderId="21" xfId="0" applyFill="1" applyBorder="1" applyAlignment="1" applyProtection="1">
      <alignment vertical="center"/>
      <protection hidden="1"/>
    </xf>
    <xf numFmtId="0" fontId="0" fillId="9" borderId="0" xfId="0" applyFill="1" applyAlignment="1" applyProtection="1">
      <alignment vertical="center"/>
      <protection hidden="1"/>
    </xf>
    <xf numFmtId="0" fontId="0" fillId="9" borderId="14" xfId="0" applyFill="1" applyBorder="1" applyAlignment="1" applyProtection="1">
      <alignment vertical="center"/>
      <protection hidden="1"/>
    </xf>
    <xf numFmtId="0" fontId="0" fillId="9" borderId="22" xfId="0" applyFill="1" applyBorder="1" applyProtection="1">
      <protection hidden="1"/>
    </xf>
    <xf numFmtId="0" fontId="0" fillId="9" borderId="23" xfId="0" applyFill="1" applyBorder="1" applyProtection="1">
      <protection hidden="1"/>
    </xf>
    <xf numFmtId="0" fontId="0" fillId="9" borderId="24" xfId="0" applyFill="1" applyBorder="1" applyProtection="1">
      <protection hidden="1"/>
    </xf>
    <xf numFmtId="0" fontId="0" fillId="0" borderId="0" xfId="0" applyAlignment="1" applyProtection="1">
      <alignment vertical="center"/>
      <protection hidden="1"/>
    </xf>
    <xf numFmtId="0" fontId="5" fillId="9" borderId="21" xfId="0" applyFont="1" applyFill="1" applyBorder="1" applyAlignment="1" applyProtection="1">
      <alignment vertical="center"/>
      <protection hidden="1"/>
    </xf>
    <xf numFmtId="0" fontId="5" fillId="9" borderId="0" xfId="0" applyFont="1" applyFill="1" applyAlignment="1" applyProtection="1">
      <alignment vertical="center"/>
      <protection hidden="1"/>
    </xf>
    <xf numFmtId="0" fontId="5" fillId="9" borderId="0" xfId="0" applyFont="1" applyFill="1" applyAlignment="1" applyProtection="1">
      <alignment horizontal="center" vertical="center"/>
      <protection hidden="1"/>
    </xf>
    <xf numFmtId="0" fontId="5" fillId="9" borderId="14" xfId="0" applyFont="1" applyFill="1" applyBorder="1" applyAlignment="1" applyProtection="1">
      <alignment vertical="center"/>
      <protection hidden="1"/>
    </xf>
    <xf numFmtId="0" fontId="5" fillId="9" borderId="21" xfId="0" applyFont="1" applyFill="1" applyBorder="1" applyProtection="1">
      <protection hidden="1"/>
    </xf>
    <xf numFmtId="0" fontId="5" fillId="9" borderId="0" xfId="0" applyFont="1" applyFill="1" applyProtection="1">
      <protection hidden="1"/>
    </xf>
    <xf numFmtId="0" fontId="5" fillId="9" borderId="14" xfId="0" applyFont="1" applyFill="1" applyBorder="1" applyProtection="1">
      <protection hidden="1"/>
    </xf>
    <xf numFmtId="0" fontId="6" fillId="0" borderId="0" xfId="0" applyFont="1" applyAlignment="1" applyProtection="1">
      <alignment vertical="top"/>
      <protection hidden="1"/>
    </xf>
    <xf numFmtId="0" fontId="6" fillId="2" borderId="0" xfId="0" applyFont="1" applyFill="1" applyAlignment="1" applyProtection="1">
      <alignment vertical="top"/>
      <protection hidden="1"/>
    </xf>
    <xf numFmtId="0" fontId="7" fillId="2" borderId="0" xfId="0" applyFont="1" applyFill="1" applyProtection="1">
      <protection hidden="1"/>
    </xf>
    <xf numFmtId="0" fontId="7" fillId="0" borderId="0" xfId="0" applyFont="1" applyProtection="1">
      <protection hidden="1"/>
    </xf>
    <xf numFmtId="0" fontId="7" fillId="0" borderId="0" xfId="0" quotePrefix="1" applyFont="1" applyAlignment="1" applyProtection="1">
      <alignment horizontal="center"/>
      <protection hidden="1"/>
    </xf>
    <xf numFmtId="0" fontId="6" fillId="0" borderId="0" xfId="0" applyFont="1" applyProtection="1">
      <protection hidden="1"/>
    </xf>
    <xf numFmtId="0" fontId="7" fillId="0" borderId="0" xfId="0" applyFont="1" applyAlignment="1" applyProtection="1">
      <alignment horizontal="left" vertical="top"/>
      <protection hidden="1"/>
    </xf>
    <xf numFmtId="0" fontId="7" fillId="0" borderId="0" xfId="0" applyFont="1" applyAlignment="1" applyProtection="1">
      <alignment horizontal="left" vertical="top" wrapText="1"/>
      <protection hidden="1"/>
    </xf>
    <xf numFmtId="0" fontId="6" fillId="0" borderId="0" xfId="0" applyFont="1" applyAlignment="1" applyProtection="1">
      <alignment horizontal="left" vertical="top"/>
      <protection hidden="1"/>
    </xf>
    <xf numFmtId="0" fontId="7" fillId="0" borderId="0" xfId="0" quotePrefix="1" applyFont="1" applyAlignment="1" applyProtection="1">
      <alignment horizontal="center" vertical="top"/>
      <protection hidden="1"/>
    </xf>
    <xf numFmtId="0" fontId="6" fillId="0" borderId="0" xfId="0" applyFont="1" applyAlignment="1" applyProtection="1">
      <alignment horizontal="left" vertical="top" wrapText="1"/>
      <protection hidden="1"/>
    </xf>
    <xf numFmtId="0" fontId="7" fillId="0" borderId="0" xfId="0" applyFont="1" applyAlignment="1" applyProtection="1">
      <alignment horizontal="left" wrapText="1"/>
      <protection hidden="1"/>
    </xf>
    <xf numFmtId="0" fontId="5" fillId="0" borderId="0" xfId="0" applyFont="1" applyProtection="1">
      <protection hidden="1"/>
    </xf>
    <xf numFmtId="0" fontId="7" fillId="0" borderId="0" xfId="0" applyFont="1" applyAlignment="1" applyProtection="1">
      <alignment horizontal="left"/>
      <protection hidden="1"/>
    </xf>
    <xf numFmtId="0" fontId="7" fillId="0" borderId="0" xfId="0" applyFont="1" applyAlignment="1" applyProtection="1">
      <alignment horizontal="center"/>
      <protection hidden="1"/>
    </xf>
    <xf numFmtId="0" fontId="5" fillId="0" borderId="0" xfId="0" applyFont="1" applyAlignment="1" applyProtection="1">
      <alignment horizontal="left" vertical="top"/>
      <protection hidden="1"/>
    </xf>
    <xf numFmtId="0" fontId="10" fillId="0" borderId="0" xfId="0" quotePrefix="1" applyFont="1" applyAlignment="1" applyProtection="1">
      <alignment horizontal="center" vertical="top"/>
      <protection hidden="1"/>
    </xf>
    <xf numFmtId="0" fontId="7" fillId="0" borderId="0" xfId="0" applyFont="1" applyAlignment="1" applyProtection="1">
      <alignment vertical="top"/>
      <protection hidden="1"/>
    </xf>
    <xf numFmtId="0" fontId="7" fillId="0" borderId="0" xfId="0" applyFont="1" applyAlignment="1" applyProtection="1">
      <alignment vertical="top" wrapText="1"/>
      <protection hidden="1"/>
    </xf>
    <xf numFmtId="43" fontId="7" fillId="0" borderId="0" xfId="2" applyFont="1" applyAlignment="1" applyProtection="1">
      <alignment horizontal="left" vertical="top"/>
      <protection hidden="1"/>
    </xf>
    <xf numFmtId="0" fontId="4" fillId="2" borderId="0" xfId="0" applyFont="1" applyFill="1" applyAlignment="1" applyProtection="1">
      <alignment horizontal="left" vertical="top"/>
      <protection hidden="1"/>
    </xf>
    <xf numFmtId="0" fontId="4" fillId="2" borderId="9" xfId="0" applyFont="1" applyFill="1" applyBorder="1" applyAlignment="1" applyProtection="1">
      <alignment horizontal="left" vertical="top"/>
      <protection hidden="1"/>
    </xf>
    <xf numFmtId="0" fontId="5"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top"/>
      <protection hidden="1"/>
    </xf>
    <xf numFmtId="0" fontId="6" fillId="2" borderId="1" xfId="0" applyFont="1" applyFill="1" applyBorder="1" applyAlignment="1" applyProtection="1">
      <alignment horizontal="center" vertical="top"/>
      <protection hidden="1"/>
    </xf>
    <xf numFmtId="0" fontId="6" fillId="2" borderId="1" xfId="0" applyFont="1" applyFill="1" applyBorder="1" applyAlignment="1" applyProtection="1">
      <alignment horizontal="center" vertical="top" wrapText="1"/>
      <protection hidden="1"/>
    </xf>
    <xf numFmtId="0" fontId="4" fillId="2" borderId="1" xfId="0" applyFont="1" applyFill="1" applyBorder="1" applyAlignment="1" applyProtection="1">
      <alignment horizontal="left" vertical="top"/>
      <protection hidden="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protection hidden="1"/>
    </xf>
    <xf numFmtId="0" fontId="5" fillId="5" borderId="1" xfId="0" applyFont="1" applyFill="1" applyBorder="1" applyAlignment="1" applyProtection="1">
      <alignment horizontal="left" vertical="top"/>
      <protection hidden="1"/>
    </xf>
    <xf numFmtId="0" fontId="5" fillId="0" borderId="1" xfId="0" applyFont="1" applyBorder="1" applyAlignment="1" applyProtection="1">
      <alignment horizontal="left"/>
      <protection hidden="1"/>
    </xf>
    <xf numFmtId="0" fontId="5" fillId="6" borderId="1" xfId="0" applyFont="1" applyFill="1" applyBorder="1" applyAlignment="1" applyProtection="1">
      <alignment horizontal="left" vertical="top"/>
      <protection hidden="1"/>
    </xf>
    <xf numFmtId="0" fontId="5" fillId="7" borderId="7" xfId="0" applyFont="1" applyFill="1" applyBorder="1" applyAlignment="1" applyProtection="1">
      <alignment horizontal="left"/>
      <protection hidden="1"/>
    </xf>
    <xf numFmtId="0" fontId="4" fillId="0" borderId="1" xfId="0" applyFont="1" applyBorder="1" applyAlignment="1" applyProtection="1">
      <alignment horizontal="left" vertical="top"/>
      <protection hidden="1"/>
    </xf>
    <xf numFmtId="0" fontId="4" fillId="6" borderId="1" xfId="0" applyFont="1" applyFill="1" applyBorder="1" applyAlignment="1" applyProtection="1">
      <alignment horizontal="left" vertical="top"/>
      <protection hidden="1"/>
    </xf>
    <xf numFmtId="0" fontId="4" fillId="7" borderId="7" xfId="0" applyFont="1" applyFill="1" applyBorder="1" applyAlignment="1" applyProtection="1">
      <alignment horizontal="left" vertical="top"/>
      <protection hidden="1"/>
    </xf>
    <xf numFmtId="0" fontId="4" fillId="8" borderId="1" xfId="0" applyFont="1" applyFill="1" applyBorder="1" applyAlignment="1" applyProtection="1">
      <alignment horizontal="left" vertical="top" wrapText="1"/>
      <protection hidden="1"/>
    </xf>
    <xf numFmtId="43" fontId="4" fillId="5" borderId="6" xfId="2" applyFont="1" applyFill="1" applyBorder="1" applyAlignment="1" applyProtection="1">
      <alignment horizontal="left"/>
      <protection hidden="1"/>
    </xf>
    <xf numFmtId="43" fontId="4" fillId="5" borderId="8" xfId="2" applyFont="1" applyFill="1" applyBorder="1" applyAlignment="1" applyProtection="1">
      <alignment horizontal="left"/>
      <protection hidden="1"/>
    </xf>
    <xf numFmtId="0" fontId="4" fillId="2" borderId="13" xfId="0" applyFont="1" applyFill="1" applyBorder="1" applyAlignment="1" applyProtection="1">
      <alignment horizontal="center" vertical="top"/>
      <protection hidden="1"/>
    </xf>
    <xf numFmtId="0" fontId="4" fillId="2" borderId="13" xfId="0" applyFont="1" applyFill="1" applyBorder="1" applyAlignment="1" applyProtection="1">
      <alignment horizontal="left" vertical="top"/>
      <protection hidden="1"/>
    </xf>
    <xf numFmtId="0" fontId="5" fillId="0" borderId="1" xfId="0" applyFont="1" applyBorder="1" applyAlignment="1" applyProtection="1">
      <alignment horizontal="center"/>
      <protection hidden="1"/>
    </xf>
    <xf numFmtId="10" fontId="5" fillId="0" borderId="1" xfId="1" applyNumberFormat="1" applyFont="1" applyFill="1" applyBorder="1" applyAlignment="1" applyProtection="1">
      <alignment horizontal="center" vertical="top"/>
      <protection locked="0"/>
    </xf>
    <xf numFmtId="10" fontId="4" fillId="0" borderId="7" xfId="1" applyNumberFormat="1" applyFont="1" applyFill="1" applyBorder="1" applyAlignment="1" applyProtection="1">
      <alignment horizontal="center" vertical="top"/>
      <protection locked="0"/>
    </xf>
    <xf numFmtId="9" fontId="4" fillId="0" borderId="1" xfId="1" applyFont="1" applyBorder="1" applyAlignment="1" applyProtection="1">
      <alignment horizontal="center"/>
      <protection hidden="1"/>
    </xf>
    <xf numFmtId="0" fontId="4" fillId="2" borderId="3" xfId="0" applyFont="1" applyFill="1" applyBorder="1" applyAlignment="1" applyProtection="1">
      <alignment horizontal="center" vertical="top" wrapText="1"/>
      <protection hidden="1"/>
    </xf>
    <xf numFmtId="0" fontId="4" fillId="2" borderId="4" xfId="0" applyFont="1" applyFill="1" applyBorder="1" applyAlignment="1" applyProtection="1">
      <alignment horizontal="left" vertical="top" wrapText="1"/>
      <protection hidden="1"/>
    </xf>
    <xf numFmtId="0" fontId="4" fillId="2" borderId="4" xfId="0" applyFont="1" applyFill="1" applyBorder="1" applyAlignment="1" applyProtection="1">
      <alignment horizontal="left" vertical="top"/>
      <protection hidden="1"/>
    </xf>
    <xf numFmtId="43" fontId="4" fillId="0" borderId="6" xfId="2" applyFont="1" applyFill="1" applyBorder="1" applyAlignment="1" applyProtection="1">
      <alignment horizontal="left"/>
      <protection hidden="1"/>
    </xf>
    <xf numFmtId="0" fontId="8" fillId="0" borderId="0" xfId="3" applyFont="1" applyAlignment="1" applyProtection="1">
      <alignment horizontal="left" vertical="top"/>
      <protection hidden="1"/>
    </xf>
    <xf numFmtId="9" fontId="5" fillId="0" borderId="1" xfId="1" applyFont="1" applyBorder="1" applyAlignment="1" applyProtection="1">
      <alignment horizontal="left"/>
      <protection hidden="1"/>
    </xf>
    <xf numFmtId="43" fontId="5" fillId="5" borderId="6" xfId="2" applyFont="1" applyFill="1" applyBorder="1" applyAlignment="1" applyProtection="1">
      <alignment horizontal="left" vertical="top"/>
      <protection hidden="1"/>
    </xf>
    <xf numFmtId="0" fontId="5" fillId="0" borderId="7" xfId="0" applyFont="1" applyBorder="1" applyAlignment="1" applyProtection="1">
      <alignment horizontal="left" vertical="top"/>
      <protection locked="0"/>
    </xf>
    <xf numFmtId="43" fontId="5" fillId="0" borderId="0" xfId="0" applyNumberFormat="1" applyFont="1" applyAlignment="1" applyProtection="1">
      <alignment horizontal="left"/>
      <protection locked="0"/>
    </xf>
    <xf numFmtId="0" fontId="5" fillId="0" borderId="0" xfId="0" quotePrefix="1" applyFont="1" applyAlignment="1" applyProtection="1">
      <alignment horizontal="left"/>
      <protection locked="0"/>
    </xf>
    <xf numFmtId="0" fontId="18" fillId="0" borderId="0" xfId="0" applyFont="1" applyProtection="1">
      <protection locked="0"/>
    </xf>
    <xf numFmtId="0" fontId="17" fillId="2" borderId="1" xfId="0" applyFont="1" applyFill="1" applyBorder="1" applyProtection="1">
      <protection locked="0"/>
    </xf>
    <xf numFmtId="9" fontId="17" fillId="2" borderId="1" xfId="1" applyFont="1" applyFill="1" applyBorder="1" applyProtection="1">
      <protection locked="0"/>
    </xf>
    <xf numFmtId="0" fontId="18" fillId="0" borderId="27" xfId="0" applyFont="1" applyBorder="1" applyProtection="1">
      <protection locked="0"/>
    </xf>
    <xf numFmtId="0" fontId="18" fillId="0" borderId="1" xfId="0" applyFont="1" applyBorder="1" applyProtection="1">
      <protection locked="0"/>
    </xf>
    <xf numFmtId="14" fontId="5" fillId="0" borderId="12" xfId="0" applyNumberFormat="1" applyFont="1" applyBorder="1" applyAlignment="1" applyProtection="1">
      <alignment horizontal="left" vertical="top"/>
      <protection locked="0"/>
    </xf>
    <xf numFmtId="43" fontId="19" fillId="0" borderId="28" xfId="2" applyFont="1" applyFill="1" applyBorder="1" applyAlignment="1" applyProtection="1">
      <alignment horizontal="left" vertical="top"/>
      <protection locked="0"/>
    </xf>
    <xf numFmtId="0" fontId="17" fillId="0" borderId="0" xfId="0" applyFont="1" applyProtection="1">
      <protection locked="0"/>
    </xf>
    <xf numFmtId="0" fontId="20" fillId="0" borderId="27" xfId="0" applyFont="1" applyBorder="1" applyProtection="1">
      <protection locked="0"/>
    </xf>
    <xf numFmtId="0" fontId="18" fillId="0" borderId="15" xfId="0" applyFont="1" applyBorder="1" applyProtection="1">
      <protection locked="0"/>
    </xf>
    <xf numFmtId="0" fontId="17" fillId="2" borderId="6" xfId="0" applyFont="1" applyFill="1" applyBorder="1" applyProtection="1">
      <protection locked="0"/>
    </xf>
    <xf numFmtId="0" fontId="17" fillId="0" borderId="15" xfId="0" applyFont="1" applyBorder="1" applyProtection="1">
      <protection locked="0"/>
    </xf>
    <xf numFmtId="0" fontId="18" fillId="0" borderId="15" xfId="0" applyFont="1" applyBorder="1" applyAlignment="1" applyProtection="1">
      <alignment wrapText="1"/>
      <protection locked="0"/>
    </xf>
    <xf numFmtId="0" fontId="18" fillId="0" borderId="4" xfId="0" applyFont="1" applyBorder="1" applyAlignment="1" applyProtection="1">
      <alignment wrapText="1"/>
      <protection locked="0"/>
    </xf>
    <xf numFmtId="0" fontId="18" fillId="0" borderId="27" xfId="0" applyFont="1" applyBorder="1"/>
    <xf numFmtId="0" fontId="18" fillId="0" borderId="7" xfId="0" applyFont="1" applyBorder="1" applyProtection="1">
      <protection locked="0"/>
    </xf>
    <xf numFmtId="0" fontId="18" fillId="0" borderId="3" xfId="0" applyFont="1" applyBorder="1" applyProtection="1">
      <protection locked="0"/>
    </xf>
    <xf numFmtId="43" fontId="5" fillId="0" borderId="1" xfId="0" applyNumberFormat="1" applyFont="1" applyBorder="1" applyAlignment="1" applyProtection="1">
      <alignment horizontal="left"/>
      <protection locked="0"/>
    </xf>
    <xf numFmtId="43" fontId="18" fillId="0" borderId="1" xfId="2" applyFont="1" applyBorder="1" applyProtection="1">
      <protection locked="0"/>
    </xf>
    <xf numFmtId="43" fontId="18" fillId="0" borderId="27" xfId="2" applyFont="1" applyBorder="1" applyProtection="1">
      <protection locked="0"/>
    </xf>
    <xf numFmtId="0" fontId="4" fillId="10" borderId="4" xfId="0" applyFont="1" applyFill="1" applyBorder="1" applyAlignment="1" applyProtection="1">
      <alignment horizontal="center" vertical="center"/>
      <protection hidden="1"/>
    </xf>
    <xf numFmtId="0" fontId="4" fillId="10" borderId="17" xfId="0" applyFont="1" applyFill="1" applyBorder="1" applyAlignment="1" applyProtection="1">
      <alignment horizontal="center" vertical="center"/>
      <protection hidden="1"/>
    </xf>
    <xf numFmtId="0" fontId="4" fillId="10" borderId="2" xfId="0" applyFont="1" applyFill="1" applyBorder="1" applyAlignment="1" applyProtection="1">
      <alignment horizontal="center" vertical="center"/>
      <protection hidden="1"/>
    </xf>
    <xf numFmtId="0" fontId="5" fillId="0" borderId="8" xfId="0" applyFont="1" applyBorder="1" applyAlignment="1" applyProtection="1">
      <alignment horizontal="left" vertical="top" wrapText="1"/>
      <protection hidden="1"/>
    </xf>
    <xf numFmtId="0" fontId="5" fillId="0" borderId="25" xfId="0" applyFont="1" applyBorder="1" applyAlignment="1" applyProtection="1">
      <alignment horizontal="left" vertical="top" wrapText="1"/>
      <protection hidden="1"/>
    </xf>
    <xf numFmtId="0" fontId="5" fillId="0" borderId="26" xfId="0" applyFont="1" applyBorder="1" applyAlignment="1" applyProtection="1">
      <alignment horizontal="left" vertical="top" wrapText="1"/>
      <protection hidden="1"/>
    </xf>
    <xf numFmtId="0" fontId="5" fillId="0" borderId="15"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16" xfId="0" applyFont="1" applyBorder="1" applyAlignment="1" applyProtection="1">
      <alignment horizontal="left" vertical="top" wrapText="1"/>
      <protection hidden="1"/>
    </xf>
    <xf numFmtId="0" fontId="5" fillId="0" borderId="4" xfId="0" applyFont="1" applyBorder="1" applyAlignment="1" applyProtection="1">
      <alignment horizontal="left" vertical="top" wrapText="1"/>
      <protection hidden="1"/>
    </xf>
    <xf numFmtId="0" fontId="5" fillId="0" borderId="17" xfId="0" applyFont="1" applyBorder="1" applyAlignment="1" applyProtection="1">
      <alignment horizontal="left" vertical="top" wrapText="1"/>
      <protection hidden="1"/>
    </xf>
    <xf numFmtId="0" fontId="5" fillId="0" borderId="2" xfId="0" applyFont="1" applyBorder="1" applyAlignment="1" applyProtection="1">
      <alignment horizontal="left" vertical="top" wrapText="1"/>
      <protection hidden="1"/>
    </xf>
    <xf numFmtId="0" fontId="14" fillId="9" borderId="21" xfId="0" applyFont="1" applyFill="1" applyBorder="1" applyAlignment="1" applyProtection="1">
      <alignment horizontal="center" vertical="center"/>
      <protection hidden="1"/>
    </xf>
    <xf numFmtId="0" fontId="14" fillId="9" borderId="0" xfId="0" applyFont="1" applyFill="1" applyAlignment="1" applyProtection="1">
      <alignment horizontal="center" vertical="center"/>
      <protection hidden="1"/>
    </xf>
    <xf numFmtId="0" fontId="14" fillId="9" borderId="14" xfId="0" applyFont="1" applyFill="1" applyBorder="1" applyAlignment="1" applyProtection="1">
      <alignment horizontal="center" vertical="center"/>
      <protection hidden="1"/>
    </xf>
    <xf numFmtId="0" fontId="16" fillId="9" borderId="19" xfId="0" applyFont="1" applyFill="1" applyBorder="1" applyAlignment="1" applyProtection="1">
      <alignment horizontal="center" vertical="center"/>
      <protection hidden="1"/>
    </xf>
    <xf numFmtId="0" fontId="16" fillId="9" borderId="9" xfId="0" applyFont="1" applyFill="1" applyBorder="1" applyAlignment="1" applyProtection="1">
      <alignment horizontal="center" vertical="center"/>
      <protection hidden="1"/>
    </xf>
    <xf numFmtId="0" fontId="16" fillId="9" borderId="20" xfId="0" applyFont="1" applyFill="1" applyBorder="1" applyAlignment="1" applyProtection="1">
      <alignment horizontal="center" vertical="center"/>
      <protection hidden="1"/>
    </xf>
    <xf numFmtId="0" fontId="16" fillId="9" borderId="21" xfId="0" applyFont="1" applyFill="1" applyBorder="1" applyAlignment="1" applyProtection="1">
      <alignment horizontal="center" vertical="center"/>
      <protection hidden="1"/>
    </xf>
    <xf numFmtId="0" fontId="16" fillId="9" borderId="0" xfId="0" applyFont="1" applyFill="1" applyAlignment="1" applyProtection="1">
      <alignment horizontal="center" vertical="center"/>
      <protection hidden="1"/>
    </xf>
    <xf numFmtId="0" fontId="16" fillId="9" borderId="14"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top"/>
      <protection hidden="1"/>
    </xf>
    <xf numFmtId="0" fontId="6" fillId="2" borderId="18" xfId="0" applyFont="1" applyFill="1" applyBorder="1" applyAlignment="1" applyProtection="1">
      <alignment horizontal="center" vertical="top"/>
      <protection hidden="1"/>
    </xf>
    <xf numFmtId="0" fontId="6" fillId="2" borderId="5" xfId="0" applyFont="1" applyFill="1" applyBorder="1" applyAlignment="1" applyProtection="1">
      <alignment horizontal="center" vertical="top"/>
      <protection hidden="1"/>
    </xf>
    <xf numFmtId="0" fontId="5" fillId="9" borderId="0" xfId="0" applyFont="1" applyFill="1" applyAlignment="1" applyProtection="1">
      <alignment horizontal="center" vertical="center"/>
      <protection hidden="1"/>
    </xf>
    <xf numFmtId="0" fontId="13" fillId="9" borderId="21" xfId="0" applyFont="1" applyFill="1" applyBorder="1" applyAlignment="1" applyProtection="1">
      <alignment horizontal="center" vertical="center"/>
      <protection hidden="1"/>
    </xf>
    <xf numFmtId="0" fontId="13" fillId="9" borderId="0" xfId="0" applyFont="1" applyFill="1" applyAlignment="1" applyProtection="1">
      <alignment horizontal="center" vertical="center"/>
      <protection hidden="1"/>
    </xf>
    <xf numFmtId="0" fontId="13" fillId="9" borderId="14" xfId="0" applyFont="1" applyFill="1" applyBorder="1" applyAlignment="1" applyProtection="1">
      <alignment horizontal="center" vertical="center"/>
      <protection hidden="1"/>
    </xf>
    <xf numFmtId="0" fontId="15" fillId="9" borderId="21" xfId="0" applyFont="1" applyFill="1" applyBorder="1" applyAlignment="1" applyProtection="1">
      <alignment horizontal="center" vertical="center"/>
      <protection hidden="1"/>
    </xf>
    <xf numFmtId="0" fontId="15" fillId="9" borderId="0" xfId="0" applyFont="1" applyFill="1" applyAlignment="1" applyProtection="1">
      <alignment horizontal="center" vertical="center"/>
      <protection hidden="1"/>
    </xf>
    <xf numFmtId="0" fontId="15" fillId="9" borderId="14" xfId="0" applyFont="1" applyFill="1" applyBorder="1" applyAlignment="1" applyProtection="1">
      <alignment horizontal="center" vertical="center"/>
      <protection hidden="1"/>
    </xf>
    <xf numFmtId="0" fontId="7" fillId="0" borderId="0" xfId="0" applyFont="1" applyAlignment="1" applyProtection="1">
      <alignment horizontal="left" vertical="top" wrapText="1"/>
      <protection hidden="1"/>
    </xf>
    <xf numFmtId="0" fontId="7" fillId="0" borderId="0" xfId="0" applyFont="1" applyAlignment="1" applyProtection="1">
      <alignment horizontal="left" vertical="top"/>
      <protection hidden="1"/>
    </xf>
    <xf numFmtId="0" fontId="6" fillId="0" borderId="0" xfId="0" applyFont="1" applyAlignment="1" applyProtection="1">
      <alignment horizontal="left" vertical="top" wrapText="1"/>
      <protection hidden="1"/>
    </xf>
    <xf numFmtId="0" fontId="7" fillId="0" borderId="0" xfId="0" applyFont="1" applyAlignment="1" applyProtection="1">
      <alignment horizontal="left" wrapText="1"/>
      <protection hidden="1"/>
    </xf>
    <xf numFmtId="0" fontId="8" fillId="0" borderId="0" xfId="3" applyFont="1" applyAlignment="1" applyProtection="1">
      <alignment horizontal="left" vertical="top"/>
      <protection hidden="1"/>
    </xf>
    <xf numFmtId="0" fontId="6" fillId="0" borderId="0" xfId="0" applyFont="1" applyAlignment="1" applyProtection="1">
      <alignment horizontal="left" vertical="top"/>
      <protection hidden="1"/>
    </xf>
    <xf numFmtId="0" fontId="6" fillId="2" borderId="0" xfId="0" applyFont="1" applyFill="1" applyAlignment="1" applyProtection="1">
      <alignment horizontal="left" vertical="top"/>
      <protection hidden="1"/>
    </xf>
    <xf numFmtId="0" fontId="5" fillId="0" borderId="0" xfId="0" applyFont="1" applyAlignment="1" applyProtection="1">
      <alignment horizontal="left" vertical="top"/>
      <protection hidden="1"/>
    </xf>
    <xf numFmtId="0" fontId="5" fillId="0" borderId="0" xfId="0" applyFont="1" applyAlignment="1" applyProtection="1">
      <alignment horizontal="left" vertical="top" wrapText="1"/>
      <protection locked="0"/>
    </xf>
    <xf numFmtId="0" fontId="4" fillId="0" borderId="1" xfId="0" applyFont="1" applyBorder="1" applyAlignment="1" applyProtection="1">
      <alignment horizontal="center" vertical="top"/>
      <protection hidden="1"/>
    </xf>
    <xf numFmtId="40" fontId="6" fillId="4" borderId="0" xfId="0" applyNumberFormat="1" applyFont="1" applyFill="1" applyAlignment="1" applyProtection="1">
      <alignment horizontal="center" vertical="top"/>
      <protection hidden="1"/>
    </xf>
    <xf numFmtId="0" fontId="4" fillId="0" borderId="0" xfId="0" applyFont="1" applyAlignment="1" applyProtection="1">
      <alignment horizontal="left" vertical="top"/>
      <protection locked="0"/>
    </xf>
    <xf numFmtId="0" fontId="5" fillId="0" borderId="6" xfId="0" applyFont="1" applyBorder="1" applyAlignment="1" applyProtection="1">
      <alignment horizontal="left" vertical="top" wrapText="1"/>
      <protection hidden="1"/>
    </xf>
    <xf numFmtId="0" fontId="5" fillId="0" borderId="5" xfId="0" applyFont="1" applyBorder="1" applyAlignment="1" applyProtection="1">
      <alignment horizontal="left" vertical="top" wrapText="1"/>
      <protection hidden="1"/>
    </xf>
    <xf numFmtId="0" fontId="7" fillId="0" borderId="6" xfId="0" applyFont="1" applyBorder="1" applyAlignment="1" applyProtection="1">
      <alignment horizontal="left" vertical="top" wrapText="1"/>
      <protection hidden="1"/>
    </xf>
    <xf numFmtId="0" fontId="7" fillId="0" borderId="5" xfId="0" applyFont="1" applyBorder="1" applyAlignment="1" applyProtection="1">
      <alignment horizontal="left" vertical="top" wrapText="1"/>
      <protection hidden="1"/>
    </xf>
    <xf numFmtId="0" fontId="5" fillId="0" borderId="6" xfId="0" applyFont="1" applyBorder="1" applyAlignment="1" applyProtection="1">
      <alignment horizontal="left" vertical="top"/>
      <protection hidden="1"/>
    </xf>
    <xf numFmtId="0" fontId="5" fillId="0" borderId="5" xfId="0" applyFont="1" applyBorder="1" applyAlignment="1" applyProtection="1">
      <alignment horizontal="left" vertical="top"/>
      <protection hidden="1"/>
    </xf>
    <xf numFmtId="0" fontId="4" fillId="11" borderId="23" xfId="0" applyFont="1" applyFill="1" applyBorder="1" applyAlignment="1" applyProtection="1">
      <alignment horizontal="center"/>
      <protection hidden="1"/>
    </xf>
    <xf numFmtId="0" fontId="4" fillId="3" borderId="0" xfId="0" applyFont="1" applyFill="1" applyAlignment="1" applyProtection="1">
      <alignment horizontal="center" vertical="top"/>
      <protection hidden="1"/>
    </xf>
    <xf numFmtId="0" fontId="21" fillId="0" borderId="0" xfId="0" applyFont="1" applyAlignment="1" applyProtection="1">
      <alignment horizontal="left" vertical="top" wrapText="1"/>
      <protection hidden="1"/>
    </xf>
    <xf numFmtId="0" fontId="9" fillId="0" borderId="0" xfId="0" applyFont="1" applyAlignment="1" applyProtection="1">
      <alignment horizontal="left" vertical="top"/>
      <protection hidden="1"/>
    </xf>
    <xf numFmtId="0" fontId="17" fillId="11" borderId="0" xfId="0" applyFont="1" applyFill="1" applyAlignment="1" applyProtection="1">
      <alignment horizontal="center"/>
      <protection locked="0"/>
    </xf>
    <xf numFmtId="0" fontId="17" fillId="0" borderId="6" xfId="0" applyFont="1" applyBorder="1" applyAlignment="1" applyProtection="1">
      <alignment horizontal="left" vertical="top" wrapText="1"/>
      <protection locked="0"/>
    </xf>
    <xf numFmtId="0" fontId="17" fillId="0" borderId="18"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cellXfs>
  <cellStyles count="5">
    <cellStyle name="Comma" xfId="2" builtinId="3"/>
    <cellStyle name="Hyperlink" xfId="3" builtinId="8"/>
    <cellStyle name="Normal" xfId="0" builtinId="0"/>
    <cellStyle name="Normal 2" xfId="4" xr:uid="{25E35399-E7E4-4A09-BE52-E92919BB754A}"/>
    <cellStyle name="Percent" xfId="1" builtinId="5"/>
  </cellStyles>
  <dxfs count="40">
    <dxf>
      <font>
        <strike val="0"/>
        <outline val="0"/>
        <shadow val="0"/>
        <u val="none"/>
        <vertAlign val="baseline"/>
        <sz val="11"/>
        <name val="Book Antiqua"/>
        <family val="1"/>
        <scheme val="none"/>
      </font>
      <alignment horizontal="left" vertical="top" textRotation="0" wrapText="0" indent="0" justifyLastLine="0" shrinkToFit="0" readingOrder="0"/>
      <border diagonalUp="0" diagonalDown="0">
        <left style="medium">
          <color indexed="64"/>
        </left>
        <right style="medium">
          <color indexed="64"/>
        </right>
        <top/>
        <bottom/>
      </border>
      <protection locked="0" hidden="0"/>
    </dxf>
    <dxf>
      <alignment horizontal="left" vertical="top" textRotation="0" wrapText="0" indent="0" justifyLastLine="0" shrinkToFit="0" readingOrder="0"/>
      <border diagonalUp="0" diagonalDown="0" outline="0">
        <left style="medium">
          <color indexed="64"/>
        </left>
        <right/>
        <top/>
        <bottom/>
      </border>
      <protection locked="0" hidden="0"/>
    </dxf>
    <dxf>
      <font>
        <b/>
        <i val="0"/>
        <strike val="0"/>
        <condense val="0"/>
        <extend val="0"/>
        <outline val="0"/>
        <shadow val="0"/>
        <u val="none"/>
        <vertAlign val="baseline"/>
        <sz val="11"/>
        <color theme="1"/>
        <name val="Book Antiqua"/>
        <family val="1"/>
        <scheme val="none"/>
      </font>
      <fill>
        <patternFill patternType="solid">
          <fgColor indexed="64"/>
          <bgColor theme="0" tint="-0.14999847407452621"/>
        </patternFill>
      </fill>
      <alignment horizontal="left" vertical="top" textRotation="0" wrapText="0" indent="0" justifyLastLine="0" shrinkToFit="0" readingOrder="0"/>
      <protection locked="1" hidden="1"/>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left" vertical="top" textRotation="0" wrapText="0" indent="0" justifyLastLine="0" shrinkToFit="0" readingOrder="0"/>
      <border diagonalUp="0" diagonalDown="0" outline="0">
        <left/>
        <right/>
        <top/>
        <bottom/>
      </border>
      <protection locked="1" hidden="1"/>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11"/>
        <name val="Book Antiqua"/>
        <family val="1"/>
        <scheme val="none"/>
      </font>
      <alignment horizontal="left" textRotation="0" indent="0" justifyLastLine="0" shrinkToFit="0" readingOrder="0"/>
      <protection locked="0" hidden="0"/>
    </dxf>
    <dxf>
      <font>
        <strike val="0"/>
        <outline val="0"/>
        <shadow val="0"/>
        <u val="none"/>
        <vertAlign val="baseline"/>
        <sz val="11"/>
        <name val="Book Antiqua"/>
        <family val="1"/>
        <scheme val="none"/>
      </font>
      <alignment horizontal="left" textRotation="0" indent="0" justifyLastLine="0" shrinkToFit="0" readingOrder="0"/>
      <protection locked="0" hidden="0"/>
    </dxf>
    <dxf>
      <font>
        <b/>
        <i val="0"/>
        <strike val="0"/>
        <condense val="0"/>
        <extend val="0"/>
        <outline val="0"/>
        <shadow val="0"/>
        <u val="none"/>
        <vertAlign val="baseline"/>
        <sz val="11"/>
        <color theme="1"/>
        <name val="Book Antiqua"/>
        <family val="1"/>
        <scheme val="none"/>
      </font>
      <numFmt numFmtId="2" formatCode="0.00"/>
      <fill>
        <patternFill patternType="none">
          <fgColor indexed="64"/>
          <bgColor auto="1"/>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1"/>
        <color theme="1"/>
        <name val="Book Antiqua"/>
        <family val="1"/>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Book Antiqua"/>
        <family val="1"/>
        <scheme val="none"/>
      </font>
      <fill>
        <patternFill patternType="none">
          <fgColor indexed="64"/>
          <bgColor auto="1"/>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Book Antiqua"/>
        <family val="1"/>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Book Antiqua"/>
        <family val="1"/>
        <scheme val="none"/>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name val="Book Antiqua"/>
        <family val="1"/>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Book Antiqua"/>
        <family val="1"/>
        <scheme val="none"/>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Book Antiqua"/>
        <family val="1"/>
        <scheme val="none"/>
      </font>
      <alignment horizontal="left"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1"/>
        <name val="Book Antiqua"/>
        <family val="1"/>
        <scheme val="none"/>
      </font>
      <alignment horizontal="left" textRotation="0" indent="0" justifyLastLine="0" shrinkToFit="0" readingOrder="0"/>
      <protection locked="0" hidden="0"/>
    </dxf>
    <dxf>
      <border>
        <bottom style="thin">
          <color rgb="FF000000"/>
        </bottom>
      </border>
    </dxf>
    <dxf>
      <font>
        <b/>
        <i val="0"/>
        <strike val="0"/>
        <condense val="0"/>
        <extend val="0"/>
        <outline val="0"/>
        <shadow val="0"/>
        <u val="none"/>
        <vertAlign val="baseline"/>
        <sz val="11"/>
        <color theme="1"/>
        <name val="Book Antiqua"/>
        <family val="1"/>
        <scheme val="none"/>
      </font>
      <fill>
        <patternFill patternType="solid">
          <fgColor indexed="64"/>
          <bgColor theme="0" tint="-0.14999847407452621"/>
        </patternFill>
      </fill>
      <alignment horizontal="left" vertical="top" textRotation="0" wrapText="0" indent="0" justifyLastLine="0" shrinkToFit="0" readingOrder="0"/>
      <border diagonalUp="0" diagonalDown="0">
        <left style="thin">
          <color indexed="64"/>
        </left>
        <right style="thin">
          <color indexed="64"/>
        </right>
        <top/>
        <bottom/>
      </border>
      <protection locked="1" hidden="1"/>
    </dxf>
    <dxf>
      <font>
        <strike val="0"/>
        <outline val="0"/>
        <shadow val="0"/>
        <u val="none"/>
        <vertAlign val="baseline"/>
        <sz val="11"/>
        <name val="Book Antiqua"/>
        <family val="1"/>
        <scheme val="none"/>
      </font>
      <alignment horizontal="left" vertical="top" textRotation="0" wrapText="0" indent="0" justifyLastLine="0" shrinkToFit="0" readingOrder="0"/>
      <border diagonalUp="0" diagonalDown="0">
        <left style="medium">
          <color indexed="64"/>
        </left>
        <right style="medium">
          <color indexed="64"/>
        </right>
        <top/>
        <bottom/>
      </border>
      <protection locked="0" hidden="0"/>
    </dxf>
    <dxf>
      <alignment horizontal="left" vertical="top" textRotation="0" wrapText="0" indent="0" justifyLastLine="0" shrinkToFit="0" readingOrder="0"/>
      <border diagonalUp="0" diagonalDown="0" outline="0">
        <left style="medium">
          <color indexed="64"/>
        </left>
        <right/>
        <top/>
        <bottom/>
      </border>
      <protection locked="0" hidden="0"/>
    </dxf>
    <dxf>
      <font>
        <b/>
        <i val="0"/>
        <strike val="0"/>
        <condense val="0"/>
        <extend val="0"/>
        <outline val="0"/>
        <shadow val="0"/>
        <u val="none"/>
        <vertAlign val="baseline"/>
        <sz val="11"/>
        <color theme="1"/>
        <name val="Book Antiqua"/>
        <family val="1"/>
        <scheme val="none"/>
      </font>
      <fill>
        <patternFill patternType="solid">
          <fgColor indexed="64"/>
          <bgColor theme="0" tint="-0.14999847407452621"/>
        </patternFill>
      </fill>
      <alignment horizontal="left" vertical="top" textRotation="0" wrapText="0" indent="0" justifyLastLine="0" shrinkToFit="0" readingOrder="0"/>
      <protection locked="1" hidden="1"/>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left" vertical="top" textRotation="0" wrapText="0" indent="0" justifyLastLine="0" shrinkToFit="0" readingOrder="0"/>
      <border diagonalUp="0" diagonalDown="0" outline="0">
        <left/>
        <right/>
        <top/>
        <bottom/>
      </border>
      <protection locked="1" hidden="1"/>
    </dxf>
    <dxf>
      <border outline="0">
        <left style="medium">
          <color rgb="FF000000"/>
        </left>
        <right style="medium">
          <color rgb="FF000000"/>
        </right>
        <top style="medium">
          <color rgb="FF000000"/>
        </top>
        <bottom style="medium">
          <color rgb="FF000000"/>
        </bottom>
      </border>
    </dxf>
    <dxf>
      <font>
        <strike val="0"/>
        <outline val="0"/>
        <shadow val="0"/>
        <u val="none"/>
        <vertAlign val="baseline"/>
        <sz val="11"/>
        <name val="Book Antiqua"/>
        <family val="1"/>
        <scheme val="none"/>
      </font>
      <alignment horizontal="left" textRotation="0" indent="0" justifyLastLine="0" shrinkToFit="0" readingOrder="0"/>
      <protection locked="0" hidden="0"/>
    </dxf>
    <dxf>
      <font>
        <strike val="0"/>
        <outline val="0"/>
        <shadow val="0"/>
        <u val="none"/>
        <vertAlign val="baseline"/>
        <sz val="11"/>
        <name val="Book Antiqua"/>
        <family val="1"/>
        <scheme val="none"/>
      </font>
      <alignment horizontal="left" textRotation="0" indent="0" justifyLastLine="0" shrinkToFit="0" readingOrder="0"/>
      <protection locked="0" hidden="0"/>
    </dxf>
    <dxf>
      <font>
        <b/>
        <i val="0"/>
        <strike val="0"/>
        <condense val="0"/>
        <extend val="0"/>
        <outline val="0"/>
        <shadow val="0"/>
        <u val="none"/>
        <vertAlign val="baseline"/>
        <sz val="11"/>
        <color theme="1"/>
        <name val="Book Antiqua"/>
        <family val="1"/>
        <scheme val="none"/>
      </font>
      <numFmt numFmtId="2" formatCode="0.00"/>
      <fill>
        <patternFill patternType="none">
          <fgColor indexed="64"/>
          <bgColor auto="1"/>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1"/>
        <color theme="1"/>
        <name val="Book Antiqua"/>
        <family val="1"/>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Book Antiqua"/>
        <family val="1"/>
        <scheme val="none"/>
      </font>
      <fill>
        <patternFill patternType="none">
          <fgColor indexed="64"/>
          <bgColor auto="1"/>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Book Antiqua"/>
        <family val="1"/>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Book Antiqua"/>
        <family val="1"/>
        <scheme val="none"/>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name val="Book Antiqua"/>
        <family val="1"/>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Book Antiqua"/>
        <family val="1"/>
        <scheme val="none"/>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Book Antiqua"/>
        <family val="1"/>
        <scheme val="none"/>
      </font>
      <alignment horizontal="left"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1"/>
        <name val="Book Antiqua"/>
        <family val="1"/>
        <scheme val="none"/>
      </font>
      <alignment horizontal="left" textRotation="0" indent="0" justifyLastLine="0" shrinkToFit="0" readingOrder="0"/>
      <protection locked="0" hidden="0"/>
    </dxf>
    <dxf>
      <border>
        <bottom style="thin">
          <color rgb="FF000000"/>
        </bottom>
      </border>
    </dxf>
    <dxf>
      <font>
        <b/>
        <i val="0"/>
        <strike val="0"/>
        <condense val="0"/>
        <extend val="0"/>
        <outline val="0"/>
        <shadow val="0"/>
        <u val="none"/>
        <vertAlign val="baseline"/>
        <sz val="11"/>
        <color theme="1"/>
        <name val="Book Antiqua"/>
        <family val="1"/>
        <scheme val="none"/>
      </font>
      <fill>
        <patternFill patternType="solid">
          <fgColor indexed="64"/>
          <bgColor theme="0" tint="-0.14999847407452621"/>
        </patternFill>
      </fill>
      <alignment horizontal="left" vertical="top" textRotation="0" wrapText="0" indent="0" justifyLastLine="0" shrinkToFit="0" readingOrder="0"/>
      <border diagonalUp="0" diagonalDown="0">
        <left style="thin">
          <color indexed="64"/>
        </left>
        <right style="thin">
          <color indexed="64"/>
        </right>
        <top/>
        <bottom/>
      </border>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13</xdr:row>
      <xdr:rowOff>38100</xdr:rowOff>
    </xdr:from>
    <xdr:to>
      <xdr:col>11</xdr:col>
      <xdr:colOff>838199</xdr:colOff>
      <xdr:row>20</xdr:row>
      <xdr:rowOff>168506</xdr:rowOff>
    </xdr:to>
    <xdr:pic>
      <xdr:nvPicPr>
        <xdr:cNvPr id="2" name="Picture 1">
          <a:extLst>
            <a:ext uri="{FF2B5EF4-FFF2-40B4-BE49-F238E27FC236}">
              <a16:creationId xmlns:a16="http://schemas.microsoft.com/office/drawing/2014/main" id="{7B7A5B47-9AC3-4B90-9653-4AC69D550E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733675"/>
          <a:ext cx="6896099" cy="146390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6FF087-69E7-416F-8643-C49F8CE13F5F}" name="Table25932" displayName="Table25932" ref="B44:I51" totalsRowShown="0" headerRowDxfId="39" dataDxfId="37" headerRowBorderDxfId="38" tableBorderDxfId="36" totalsRowBorderDxfId="35">
  <tableColumns count="8">
    <tableColumn id="1" xr3:uid="{2551B5AF-82F2-4F7E-A86E-539958754FF1}" name="Type of Entity (Select from Drop Down)" dataDxfId="34"/>
    <tableColumn id="2" xr3:uid="{01A9B2F6-581A-4807-BC1F-F8463370383C}" name="Select Entity (Select from Drop Down)" dataDxfId="33"/>
    <tableColumn id="4" xr3:uid="{3A209A37-C290-4C6A-A65A-26F50073EED5}" name="Benchmark" dataDxfId="32"/>
    <tableColumn id="6" xr3:uid="{53FAFB0F-B320-4A74-8494-B74986F3ECE7}" name="Amount (Refer Note 2)" dataDxfId="31"/>
    <tableColumn id="10" xr3:uid="{E34D9732-E141-4E0E-A57A-A9AFFD4DA51A}" name="Suggested Materiality Range" dataDxfId="30">
      <calculatedColumnFormula array="1">IF(D45="Gross Profit", "1% to 2%", IF(D45="Total Revenue", "0.5% to 1%", IF(D45="Profit Before Tax or Normalised (or adjusted) Profit Before Tax", "5% to 10%", IF(D45="Net Asset Value","1% to 2%", IF(D45="Total Equity", "2% to 5%",IF(D45="Assets", "1% to 2%", IF(D45="Total Cost", "0.5% to 1%", IF(D45="Net Cost", "5% to 10%",IF(D45="Total Expense", "0.5% to 1%", IF(D45="Turnover", "0.5% to 1%", Select Criteria))))))))))</calculatedColumnFormula>
    </tableColumn>
    <tableColumn id="12" xr3:uid="{EF265720-5209-4FEA-8706-206D8F6E3969}" name="Percentage determined" dataDxfId="29"/>
    <tableColumn id="3" xr3:uid="{28302C7B-76A0-473D-A985-1E40194ACCF0}" name="Document Rationale for Selecting Percentage" dataDxfId="28" dataCellStyle="Percent"/>
    <tableColumn id="14" xr3:uid="{9C5D55F8-8DDA-4A8A-93F0-7F84B8A3F8A3}" name="Overall Materiality" dataDxfId="2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8FE22C-363B-4D4C-901E-28EEF4D3D249}" name="Table361045" displayName="Table361045" ref="C2:D8" headerRowCount="0" totalsRowShown="0" headerRowDxfId="26" dataDxfId="25" tableBorderDxfId="24">
  <tableColumns count="2">
    <tableColumn id="1" xr3:uid="{DFACE547-07A0-4D2D-9318-DF5A419C0169}" name="Column1" headerRowDxfId="23" dataDxfId="22"/>
    <tableColumn id="2" xr3:uid="{474E637E-7CE8-4D0A-B5FE-510DFCF7C9DA}" name="Column2" headerRowDxfId="21" dataDxfId="2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64103A-D6BB-432F-9E9F-0D88A0DBA6C1}" name="Table2593" displayName="Table2593" ref="B44:I51" totalsRowShown="0" headerRowDxfId="19" dataDxfId="17" headerRowBorderDxfId="18" tableBorderDxfId="16" totalsRowBorderDxfId="15">
  <tableColumns count="8">
    <tableColumn id="1" xr3:uid="{B0C55B73-89F7-4BC1-A76B-97463539C585}" name="Type of Entity (Select from Drop Down)" dataDxfId="14"/>
    <tableColumn id="2" xr3:uid="{AD0DD2FE-400E-49C1-BAE1-432825021BE9}" name="Select Entity (Select from Drop Down)" dataDxfId="13"/>
    <tableColumn id="4" xr3:uid="{B48649EA-E395-4970-9294-AE5B6AED8FFD}" name="Benchmark" dataDxfId="12"/>
    <tableColumn id="6" xr3:uid="{27E79F84-D121-480D-AF8F-64EB95AF6758}" name="Amount (Refer Note 2)" dataDxfId="11"/>
    <tableColumn id="10" xr3:uid="{3F3444A1-AB17-42CC-905E-BC44A254DB8C}" name="Suggested Materiality Range" dataDxfId="10">
      <calculatedColumnFormula array="1">IF(D45="Gross Profit", "1% to 2%", IF(D45="Total Revenue", "0.5% to 1%", IF(D45="Profit Before Tax or Normalised (or adjusted) Profit Before Tax", "5% to 10%", IF(D45="Net Asset Value","1% to 2%", IF(D45="Total Equity", "2% to 5%",IF(D45="Assets", "1% to 2%", IF(D45="Total Cost", "0.5% to 1%", IF(D45="Net Cost", "5% to 10%",IF(D45="Total Expense", "0.5% to 1%", IF(D45="Turnover", "0.5% to 1%", Select Criteria))))))))))</calculatedColumnFormula>
    </tableColumn>
    <tableColumn id="12" xr3:uid="{6ABF548F-6CC1-4EC2-804E-64BAB9E17B1C}" name="Percentage determined" dataDxfId="9"/>
    <tableColumn id="3" xr3:uid="{261EEEB4-611F-4756-90D4-2536027E6015}" name="Document Rationale for Selecting Percentage" dataDxfId="8" dataCellStyle="Percent"/>
    <tableColumn id="14" xr3:uid="{FB9358A0-8F1D-4051-83AA-53FC15C95E54}" name="Overall Materiality" dataDxfId="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308F99-90D9-46CD-8ADE-2803D25BC5DA}" name="Table36104" displayName="Table36104" ref="C2:D8" headerRowCount="0" totalsRowShown="0" headerRowDxfId="6" dataDxfId="5" tableBorderDxfId="4">
  <tableColumns count="2">
    <tableColumn id="1" xr3:uid="{435B2477-5501-4465-9AA3-A11DD32E26C7}" name="Column1" headerRowDxfId="3" dataDxfId="2"/>
    <tableColumn id="2" xr3:uid="{4D06AC84-671F-4334-9785-4A6A78AC595A}" name="Column2" headerRowDxfId="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resource.cdn.icai.org/16841sa450revised.pdf" TargetMode="External"/><Relationship Id="rId2" Type="http://schemas.openxmlformats.org/officeDocument/2006/relationships/hyperlink" Target="http://kb.icai.org/pdfs/PDFFile5b276cb332ad68.89428708.pdf" TargetMode="External"/><Relationship Id="rId1" Type="http://schemas.openxmlformats.org/officeDocument/2006/relationships/hyperlink" Target="https://kb.icai.org/pdfs/PDFFile5b3b2ab8cbcfd6.67521046.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hyperlink" Target="https://resource.cdn.icai.org/16841sa450revised.pdf" TargetMode="External"/><Relationship Id="rId2" Type="http://schemas.openxmlformats.org/officeDocument/2006/relationships/hyperlink" Target="http://kb.icai.org/pdfs/PDFFile5b276cb332ad68.89428708.pdf" TargetMode="External"/><Relationship Id="rId1" Type="http://schemas.openxmlformats.org/officeDocument/2006/relationships/hyperlink" Target="https://kb.icai.org/pdfs/PDFFile5b3b2ab8cbcfd6.67521046.pdf"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39108-F2D7-452A-BA1E-87ECE49866DD}">
  <dimension ref="B1:X29"/>
  <sheetViews>
    <sheetView showGridLines="0" zoomScaleNormal="100" zoomScaleSheetLayoutView="96" workbookViewId="0">
      <selection activeCell="A13" sqref="A13"/>
    </sheetView>
  </sheetViews>
  <sheetFormatPr defaultColWidth="9.1796875" defaultRowHeight="14.5" x14ac:dyDescent="0.35"/>
  <cols>
    <col min="1" max="11" width="9.1796875" style="24"/>
    <col min="12" max="12" width="13.1796875" style="24" customWidth="1"/>
    <col min="13" max="16384" width="9.1796875" style="24"/>
  </cols>
  <sheetData>
    <row r="1" spans="2:24" ht="15" thickBot="1" x14ac:dyDescent="0.4"/>
    <row r="2" spans="2:24" ht="15" customHeight="1" x14ac:dyDescent="0.35">
      <c r="B2" s="146" t="s">
        <v>0</v>
      </c>
      <c r="C2" s="147"/>
      <c r="D2" s="147"/>
      <c r="E2" s="147"/>
      <c r="F2" s="147"/>
      <c r="G2" s="147"/>
      <c r="H2" s="147"/>
      <c r="I2" s="147"/>
      <c r="J2" s="147"/>
      <c r="K2" s="147"/>
      <c r="L2" s="148"/>
      <c r="N2" s="152" t="s">
        <v>1</v>
      </c>
      <c r="O2" s="153"/>
      <c r="P2" s="153"/>
      <c r="Q2" s="153"/>
      <c r="R2" s="153"/>
      <c r="S2" s="153"/>
      <c r="T2" s="154"/>
      <c r="U2" s="55"/>
      <c r="V2" s="33"/>
      <c r="W2" s="33"/>
      <c r="X2" s="33"/>
    </row>
    <row r="3" spans="2:24" ht="15" customHeight="1" x14ac:dyDescent="0.35">
      <c r="B3" s="149"/>
      <c r="C3" s="150"/>
      <c r="D3" s="150"/>
      <c r="E3" s="150"/>
      <c r="F3" s="150"/>
      <c r="G3" s="150"/>
      <c r="H3" s="150"/>
      <c r="I3" s="150"/>
      <c r="J3" s="150"/>
      <c r="K3" s="150"/>
      <c r="L3" s="151"/>
      <c r="N3" s="134" t="s">
        <v>2</v>
      </c>
      <c r="O3" s="135"/>
      <c r="P3" s="135"/>
      <c r="Q3" s="135"/>
      <c r="R3" s="135"/>
      <c r="S3" s="135"/>
      <c r="T3" s="136"/>
      <c r="U3" s="34"/>
      <c r="V3" s="34"/>
      <c r="W3" s="34"/>
      <c r="X3" s="34"/>
    </row>
    <row r="4" spans="2:24" ht="15.75" customHeight="1" x14ac:dyDescent="0.35">
      <c r="B4" s="48"/>
      <c r="C4" s="49"/>
      <c r="D4" s="49"/>
      <c r="E4" s="155" t="s">
        <v>3</v>
      </c>
      <c r="F4" s="155"/>
      <c r="G4" s="155"/>
      <c r="H4" s="155"/>
      <c r="I4" s="155"/>
      <c r="J4" s="49"/>
      <c r="K4" s="49"/>
      <c r="L4" s="51"/>
      <c r="N4" s="137"/>
      <c r="O4" s="138"/>
      <c r="P4" s="138"/>
      <c r="Q4" s="138"/>
      <c r="R4" s="138"/>
      <c r="S4" s="138"/>
      <c r="T4" s="139"/>
      <c r="U4" s="34"/>
      <c r="V4" s="34"/>
      <c r="W4" s="34"/>
      <c r="X4" s="34"/>
    </row>
    <row r="5" spans="2:24" ht="15" customHeight="1" x14ac:dyDescent="0.35">
      <c r="B5" s="48"/>
      <c r="C5" s="49"/>
      <c r="D5" s="49"/>
      <c r="E5" s="50"/>
      <c r="F5" s="50"/>
      <c r="G5" s="50"/>
      <c r="H5" s="50"/>
      <c r="I5" s="50"/>
      <c r="J5" s="49"/>
      <c r="K5" s="49"/>
      <c r="L5" s="51"/>
      <c r="N5" s="137"/>
      <c r="O5" s="138"/>
      <c r="P5" s="138"/>
      <c r="Q5" s="138"/>
      <c r="R5" s="138"/>
      <c r="S5" s="138"/>
      <c r="T5" s="139"/>
      <c r="U5" s="34"/>
      <c r="V5" s="34"/>
      <c r="W5" s="34"/>
      <c r="X5" s="34"/>
    </row>
    <row r="6" spans="2:24" ht="15" customHeight="1" x14ac:dyDescent="0.35">
      <c r="B6" s="52"/>
      <c r="C6" s="53"/>
      <c r="D6" s="53"/>
      <c r="E6" s="53"/>
      <c r="F6" s="53"/>
      <c r="G6" s="53"/>
      <c r="H6" s="53"/>
      <c r="I6" s="53"/>
      <c r="J6" s="53"/>
      <c r="K6" s="53"/>
      <c r="L6" s="54"/>
      <c r="N6" s="137"/>
      <c r="O6" s="138"/>
      <c r="P6" s="138"/>
      <c r="Q6" s="138"/>
      <c r="R6" s="138"/>
      <c r="S6" s="138"/>
      <c r="T6" s="139"/>
      <c r="U6" s="34"/>
      <c r="V6" s="34"/>
      <c r="W6" s="34"/>
      <c r="X6" s="34"/>
    </row>
    <row r="7" spans="2:24" ht="15" customHeight="1" x14ac:dyDescent="0.35">
      <c r="B7" s="156" t="s">
        <v>4</v>
      </c>
      <c r="C7" s="157"/>
      <c r="D7" s="157"/>
      <c r="E7" s="157"/>
      <c r="F7" s="157"/>
      <c r="G7" s="157"/>
      <c r="H7" s="157"/>
      <c r="I7" s="157"/>
      <c r="J7" s="157"/>
      <c r="K7" s="157"/>
      <c r="L7" s="158"/>
      <c r="N7" s="137"/>
      <c r="O7" s="138"/>
      <c r="P7" s="138"/>
      <c r="Q7" s="138"/>
      <c r="R7" s="138"/>
      <c r="S7" s="138"/>
      <c r="T7" s="139"/>
      <c r="U7" s="34"/>
      <c r="V7" s="34"/>
      <c r="W7" s="34"/>
      <c r="X7" s="34"/>
    </row>
    <row r="8" spans="2:24" ht="15.75" customHeight="1" x14ac:dyDescent="0.35">
      <c r="B8" s="156"/>
      <c r="C8" s="157"/>
      <c r="D8" s="157"/>
      <c r="E8" s="157"/>
      <c r="F8" s="157"/>
      <c r="G8" s="157"/>
      <c r="H8" s="157"/>
      <c r="I8" s="157"/>
      <c r="J8" s="157"/>
      <c r="K8" s="157"/>
      <c r="L8" s="158"/>
      <c r="N8" s="137"/>
      <c r="O8" s="138"/>
      <c r="P8" s="138"/>
      <c r="Q8" s="138"/>
      <c r="R8" s="138"/>
      <c r="S8" s="138"/>
      <c r="T8" s="139"/>
      <c r="U8" s="34"/>
      <c r="V8" s="34"/>
      <c r="W8" s="34"/>
      <c r="X8" s="34"/>
    </row>
    <row r="9" spans="2:24" ht="15" customHeight="1" x14ac:dyDescent="0.35">
      <c r="B9" s="143" t="s">
        <v>5</v>
      </c>
      <c r="C9" s="144"/>
      <c r="D9" s="144"/>
      <c r="E9" s="144"/>
      <c r="F9" s="144"/>
      <c r="G9" s="144"/>
      <c r="H9" s="144"/>
      <c r="I9" s="144"/>
      <c r="J9" s="144"/>
      <c r="K9" s="144"/>
      <c r="L9" s="145"/>
      <c r="N9" s="137"/>
      <c r="O9" s="138"/>
      <c r="P9" s="138"/>
      <c r="Q9" s="138"/>
      <c r="R9" s="138"/>
      <c r="S9" s="138"/>
      <c r="T9" s="139"/>
      <c r="U9" s="34"/>
      <c r="V9" s="34"/>
      <c r="W9" s="34"/>
      <c r="X9" s="34"/>
    </row>
    <row r="10" spans="2:24" ht="15" customHeight="1" x14ac:dyDescent="0.35">
      <c r="B10" s="159" t="s">
        <v>6</v>
      </c>
      <c r="C10" s="160"/>
      <c r="D10" s="160"/>
      <c r="E10" s="160"/>
      <c r="F10" s="160"/>
      <c r="G10" s="160"/>
      <c r="H10" s="160"/>
      <c r="I10" s="160"/>
      <c r="J10" s="160"/>
      <c r="K10" s="160"/>
      <c r="L10" s="161"/>
      <c r="N10" s="137"/>
      <c r="O10" s="138"/>
      <c r="P10" s="138"/>
      <c r="Q10" s="138"/>
      <c r="R10" s="138"/>
      <c r="S10" s="138"/>
      <c r="T10" s="139"/>
      <c r="U10" s="34"/>
      <c r="V10" s="34"/>
      <c r="W10" s="34"/>
      <c r="X10" s="34"/>
    </row>
    <row r="11" spans="2:24" ht="15" customHeight="1" x14ac:dyDescent="0.35">
      <c r="B11" s="159"/>
      <c r="C11" s="160"/>
      <c r="D11" s="160"/>
      <c r="E11" s="160"/>
      <c r="F11" s="160"/>
      <c r="G11" s="160"/>
      <c r="H11" s="160"/>
      <c r="I11" s="160"/>
      <c r="J11" s="160"/>
      <c r="K11" s="160"/>
      <c r="L11" s="161"/>
      <c r="N11" s="137"/>
      <c r="O11" s="138"/>
      <c r="P11" s="138"/>
      <c r="Q11" s="138"/>
      <c r="R11" s="138"/>
      <c r="S11" s="138"/>
      <c r="T11" s="139"/>
      <c r="U11" s="34"/>
      <c r="V11" s="34"/>
      <c r="W11" s="34"/>
      <c r="X11" s="34"/>
    </row>
    <row r="12" spans="2:24" ht="15" customHeight="1" x14ac:dyDescent="0.35">
      <c r="B12" s="143" t="s">
        <v>7</v>
      </c>
      <c r="C12" s="144"/>
      <c r="D12" s="144"/>
      <c r="E12" s="144"/>
      <c r="F12" s="144"/>
      <c r="G12" s="144"/>
      <c r="H12" s="144"/>
      <c r="I12" s="144"/>
      <c r="J12" s="144"/>
      <c r="K12" s="144"/>
      <c r="L12" s="145"/>
      <c r="N12" s="140"/>
      <c r="O12" s="141"/>
      <c r="P12" s="141"/>
      <c r="Q12" s="141"/>
      <c r="R12" s="141"/>
      <c r="S12" s="141"/>
      <c r="T12" s="142"/>
      <c r="U12" s="34"/>
      <c r="V12" s="34"/>
      <c r="W12" s="34"/>
      <c r="X12" s="34"/>
    </row>
    <row r="13" spans="2:24" ht="15" customHeight="1" x14ac:dyDescent="0.35">
      <c r="B13" s="35"/>
      <c r="C13" s="36"/>
      <c r="D13" s="36"/>
      <c r="E13" s="36"/>
      <c r="F13" s="36"/>
      <c r="G13" s="36"/>
      <c r="H13" s="36"/>
      <c r="I13" s="36"/>
      <c r="J13" s="36"/>
      <c r="K13" s="36"/>
      <c r="L13" s="37"/>
      <c r="N13" s="131" t="s">
        <v>8</v>
      </c>
      <c r="O13" s="132"/>
      <c r="P13" s="132"/>
      <c r="Q13" s="132"/>
      <c r="R13" s="132"/>
      <c r="S13" s="132"/>
      <c r="T13" s="133"/>
      <c r="U13" s="34"/>
      <c r="V13" s="34"/>
      <c r="W13" s="34"/>
      <c r="X13" s="34"/>
    </row>
    <row r="14" spans="2:24" ht="15" customHeight="1" x14ac:dyDescent="0.35">
      <c r="B14" s="38"/>
      <c r="C14" s="39"/>
      <c r="D14" s="39"/>
      <c r="E14" s="39"/>
      <c r="F14" s="39"/>
      <c r="G14" s="39"/>
      <c r="H14" s="39"/>
      <c r="I14" s="39"/>
      <c r="J14" s="39"/>
      <c r="K14" s="39"/>
      <c r="L14" s="40"/>
      <c r="U14" s="34"/>
      <c r="V14" s="34"/>
      <c r="W14" s="34"/>
      <c r="X14" s="34"/>
    </row>
    <row r="15" spans="2:24" ht="15" customHeight="1" x14ac:dyDescent="0.35">
      <c r="B15" s="38"/>
      <c r="C15" s="39"/>
      <c r="D15" s="39"/>
      <c r="E15" s="39"/>
      <c r="F15" s="39"/>
      <c r="G15" s="39"/>
      <c r="H15" s="39"/>
      <c r="I15" s="39"/>
      <c r="J15" s="39"/>
      <c r="K15" s="39"/>
      <c r="L15" s="40"/>
    </row>
    <row r="16" spans="2:24" x14ac:dyDescent="0.35">
      <c r="B16" s="38"/>
      <c r="C16" s="39"/>
      <c r="D16" s="39"/>
      <c r="E16" s="39"/>
      <c r="F16" s="39"/>
      <c r="G16" s="39"/>
      <c r="H16" s="39"/>
      <c r="I16" s="39"/>
      <c r="J16" s="39"/>
      <c r="K16" s="39"/>
      <c r="L16" s="40"/>
    </row>
    <row r="17" spans="2:12" x14ac:dyDescent="0.35">
      <c r="B17" s="38"/>
      <c r="C17" s="39"/>
      <c r="D17" s="39"/>
      <c r="E17" s="39"/>
      <c r="F17" s="39"/>
      <c r="G17" s="39"/>
      <c r="H17" s="39"/>
      <c r="I17" s="39"/>
      <c r="J17" s="39"/>
      <c r="K17" s="39"/>
      <c r="L17" s="40"/>
    </row>
    <row r="18" spans="2:12" x14ac:dyDescent="0.35">
      <c r="B18" s="38"/>
      <c r="C18" s="39"/>
      <c r="D18" s="39"/>
      <c r="E18" s="39"/>
      <c r="F18" s="39"/>
      <c r="G18" s="39"/>
      <c r="H18" s="39"/>
      <c r="I18" s="39"/>
      <c r="J18" s="39"/>
      <c r="K18" s="39"/>
      <c r="L18" s="40"/>
    </row>
    <row r="19" spans="2:12" x14ac:dyDescent="0.35">
      <c r="B19" s="41"/>
      <c r="C19" s="42"/>
      <c r="D19" s="42"/>
      <c r="E19" s="42"/>
      <c r="F19" s="42"/>
      <c r="G19" s="42"/>
      <c r="H19" s="42"/>
      <c r="I19" s="42"/>
      <c r="J19" s="42"/>
      <c r="K19" s="42"/>
      <c r="L19" s="43"/>
    </row>
    <row r="20" spans="2:12" ht="15" customHeight="1" x14ac:dyDescent="0.35">
      <c r="B20" s="38"/>
      <c r="C20" s="39"/>
      <c r="D20" s="39"/>
      <c r="E20" s="39"/>
      <c r="F20" s="39"/>
      <c r="G20" s="39"/>
      <c r="H20" s="39"/>
      <c r="I20" s="39"/>
      <c r="J20" s="39"/>
      <c r="K20" s="39"/>
      <c r="L20" s="40"/>
    </row>
    <row r="21" spans="2:12" ht="15" customHeight="1" thickBot="1" x14ac:dyDescent="0.4">
      <c r="B21" s="44"/>
      <c r="C21" s="45"/>
      <c r="D21" s="45"/>
      <c r="E21" s="45"/>
      <c r="F21" s="45"/>
      <c r="G21" s="45"/>
      <c r="H21" s="45"/>
      <c r="I21" s="45"/>
      <c r="J21" s="45"/>
      <c r="K21" s="45"/>
      <c r="L21" s="46"/>
    </row>
    <row r="25" spans="2:12" x14ac:dyDescent="0.35">
      <c r="B25" s="47"/>
      <c r="C25" s="47"/>
      <c r="D25" s="47"/>
      <c r="E25" s="47"/>
      <c r="F25" s="47"/>
      <c r="G25" s="47"/>
      <c r="H25" s="47"/>
      <c r="I25" s="47"/>
      <c r="J25" s="47"/>
      <c r="K25" s="47"/>
      <c r="L25" s="47"/>
    </row>
    <row r="26" spans="2:12" x14ac:dyDescent="0.35">
      <c r="B26" s="47"/>
      <c r="C26" s="47"/>
      <c r="D26" s="47"/>
      <c r="E26" s="47"/>
      <c r="F26" s="47"/>
      <c r="G26" s="47"/>
      <c r="H26" s="47"/>
      <c r="I26" s="47"/>
      <c r="J26" s="47"/>
      <c r="K26" s="47"/>
      <c r="L26" s="47"/>
    </row>
    <row r="29" spans="2:12" ht="15" customHeight="1" x14ac:dyDescent="0.35"/>
  </sheetData>
  <sheetProtection sheet="1" objects="1" scenarios="1"/>
  <mergeCells count="9">
    <mergeCell ref="N13:T13"/>
    <mergeCell ref="N3:T12"/>
    <mergeCell ref="B12:L12"/>
    <mergeCell ref="B2:L3"/>
    <mergeCell ref="N2:T2"/>
    <mergeCell ref="E4:I4"/>
    <mergeCell ref="B7:L8"/>
    <mergeCell ref="B9:L9"/>
    <mergeCell ref="B10:L11"/>
  </mergeCells>
  <pageMargins left="0.7" right="0.7" top="0.75" bottom="0.75" header="0.3" footer="0.3"/>
  <pageSetup paperSize="17" scale="65"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1ACA6-0A4A-4448-85D8-FD469FB9CD40}">
  <dimension ref="A2:N89"/>
  <sheetViews>
    <sheetView showGridLines="0" zoomScale="75" zoomScaleNormal="75" workbookViewId="0"/>
  </sheetViews>
  <sheetFormatPr defaultColWidth="8.7265625" defaultRowHeight="14.5" x14ac:dyDescent="0.35"/>
  <cols>
    <col min="1" max="1" width="7.1796875" style="58" bestFit="1" customWidth="1"/>
    <col min="2" max="2" width="12.26953125" style="58" bestFit="1" customWidth="1"/>
    <col min="3" max="3" width="12.7265625" style="58" bestFit="1" customWidth="1"/>
    <col min="4" max="12" width="8.7265625" style="58"/>
    <col min="13" max="13" width="11.453125" style="58" customWidth="1"/>
    <col min="14" max="16384" width="8.7265625" style="58"/>
  </cols>
  <sheetData>
    <row r="2" spans="1:14" x14ac:dyDescent="0.35">
      <c r="A2" s="56" t="s">
        <v>9</v>
      </c>
      <c r="B2" s="56"/>
      <c r="C2" s="56"/>
      <c r="D2" s="56"/>
      <c r="E2" s="56"/>
      <c r="F2" s="56"/>
      <c r="G2" s="56"/>
      <c r="H2" s="56"/>
      <c r="I2" s="56"/>
      <c r="J2" s="56"/>
      <c r="K2" s="56"/>
      <c r="L2" s="56"/>
      <c r="M2" s="56"/>
      <c r="N2" s="57"/>
    </row>
    <row r="4" spans="1:14" x14ac:dyDescent="0.35">
      <c r="A4" s="59" t="s">
        <v>10</v>
      </c>
      <c r="B4" s="58" t="s">
        <v>11</v>
      </c>
    </row>
    <row r="5" spans="1:14" x14ac:dyDescent="0.35">
      <c r="B5" s="58" t="s">
        <v>12</v>
      </c>
    </row>
    <row r="7" spans="1:14" x14ac:dyDescent="0.35">
      <c r="A7" s="56" t="s">
        <v>13</v>
      </c>
      <c r="B7" s="56"/>
      <c r="C7" s="56"/>
      <c r="D7" s="56"/>
      <c r="E7" s="56"/>
      <c r="F7" s="56"/>
      <c r="G7" s="56"/>
      <c r="H7" s="56"/>
      <c r="I7" s="56"/>
      <c r="J7" s="56"/>
      <c r="K7" s="56"/>
      <c r="L7" s="56"/>
      <c r="M7" s="56"/>
      <c r="N7" s="57"/>
    </row>
    <row r="8" spans="1:14" x14ac:dyDescent="0.35">
      <c r="B8" s="60"/>
    </row>
    <row r="9" spans="1:14" x14ac:dyDescent="0.35">
      <c r="A9" s="59" t="s">
        <v>10</v>
      </c>
      <c r="B9" s="58" t="s">
        <v>14</v>
      </c>
    </row>
    <row r="10" spans="1:14" x14ac:dyDescent="0.35">
      <c r="B10" s="58" t="s">
        <v>15</v>
      </c>
    </row>
    <row r="11" spans="1:14" x14ac:dyDescent="0.35">
      <c r="B11" s="58" t="s">
        <v>16</v>
      </c>
    </row>
    <row r="12" spans="1:14" x14ac:dyDescent="0.35">
      <c r="B12" s="60"/>
    </row>
    <row r="13" spans="1:14" x14ac:dyDescent="0.35">
      <c r="A13" s="59" t="s">
        <v>10</v>
      </c>
      <c r="B13" s="58" t="s">
        <v>17</v>
      </c>
    </row>
    <row r="14" spans="1:14" x14ac:dyDescent="0.35">
      <c r="B14" s="58" t="s">
        <v>18</v>
      </c>
    </row>
    <row r="15" spans="1:14" x14ac:dyDescent="0.35">
      <c r="B15" s="58" t="s">
        <v>19</v>
      </c>
    </row>
    <row r="16" spans="1:14" x14ac:dyDescent="0.35">
      <c r="B16" s="61"/>
      <c r="C16" s="61"/>
      <c r="D16" s="61"/>
      <c r="E16" s="61"/>
      <c r="F16" s="61"/>
      <c r="G16" s="61"/>
      <c r="H16" s="61"/>
      <c r="I16" s="61"/>
      <c r="J16" s="61"/>
      <c r="K16" s="61"/>
      <c r="L16" s="61"/>
      <c r="M16" s="61"/>
      <c r="N16" s="61"/>
    </row>
    <row r="17" spans="1:14" x14ac:dyDescent="0.35">
      <c r="A17" s="56" t="s">
        <v>20</v>
      </c>
      <c r="B17" s="56"/>
      <c r="C17" s="56"/>
      <c r="D17" s="56"/>
      <c r="E17" s="56"/>
      <c r="F17" s="56"/>
      <c r="G17" s="56"/>
      <c r="H17" s="56"/>
      <c r="I17" s="56"/>
      <c r="J17" s="56"/>
      <c r="K17" s="56"/>
      <c r="L17" s="56"/>
      <c r="M17" s="56"/>
      <c r="N17" s="57"/>
    </row>
    <row r="18" spans="1:14" x14ac:dyDescent="0.35">
      <c r="B18" s="60"/>
    </row>
    <row r="19" spans="1:14" ht="15" customHeight="1" x14ac:dyDescent="0.35">
      <c r="A19" s="59" t="s">
        <v>10</v>
      </c>
      <c r="B19" s="58" t="s">
        <v>21</v>
      </c>
      <c r="C19" s="60"/>
      <c r="D19" s="60"/>
      <c r="E19" s="60"/>
      <c r="F19" s="60"/>
      <c r="G19" s="60"/>
      <c r="H19" s="60"/>
      <c r="I19" s="60"/>
      <c r="J19" s="60"/>
      <c r="K19" s="60"/>
      <c r="L19" s="60"/>
      <c r="M19" s="60"/>
      <c r="N19" s="60"/>
    </row>
    <row r="20" spans="1:14" ht="15" customHeight="1" x14ac:dyDescent="0.35">
      <c r="B20" s="58" t="s">
        <v>22</v>
      </c>
      <c r="C20" s="60"/>
      <c r="D20" s="60"/>
      <c r="E20" s="60"/>
      <c r="F20" s="60"/>
      <c r="G20" s="60"/>
      <c r="H20" s="60"/>
      <c r="I20" s="60"/>
      <c r="J20" s="60"/>
      <c r="K20" s="60"/>
      <c r="L20" s="60"/>
      <c r="M20" s="60"/>
      <c r="N20" s="60"/>
    </row>
    <row r="21" spans="1:14" ht="15" customHeight="1" x14ac:dyDescent="0.35">
      <c r="C21" s="60"/>
      <c r="D21" s="60"/>
      <c r="E21" s="60"/>
      <c r="F21" s="60"/>
      <c r="G21" s="60"/>
      <c r="H21" s="60"/>
      <c r="I21" s="60"/>
      <c r="J21" s="60"/>
      <c r="K21" s="60"/>
      <c r="L21" s="60"/>
      <c r="M21" s="60"/>
      <c r="N21" s="60"/>
    </row>
    <row r="22" spans="1:14" x14ac:dyDescent="0.35">
      <c r="A22" s="59" t="s">
        <v>10</v>
      </c>
      <c r="B22" s="58" t="s">
        <v>23</v>
      </c>
      <c r="C22" s="60"/>
      <c r="D22" s="60"/>
      <c r="E22" s="60"/>
      <c r="F22" s="60"/>
      <c r="G22" s="60"/>
      <c r="H22" s="60"/>
      <c r="I22" s="60"/>
      <c r="J22" s="60"/>
      <c r="K22" s="60"/>
      <c r="L22" s="60"/>
      <c r="M22" s="60"/>
      <c r="N22" s="60"/>
    </row>
    <row r="23" spans="1:14" ht="15" customHeight="1" x14ac:dyDescent="0.35">
      <c r="B23" s="58" t="s">
        <v>24</v>
      </c>
      <c r="C23" s="60"/>
      <c r="D23" s="60"/>
      <c r="E23" s="60"/>
      <c r="F23" s="60"/>
      <c r="G23" s="60"/>
      <c r="H23" s="60"/>
      <c r="I23" s="60"/>
      <c r="J23" s="60"/>
      <c r="K23" s="60"/>
      <c r="L23" s="60"/>
      <c r="M23" s="60"/>
      <c r="N23" s="60"/>
    </row>
    <row r="24" spans="1:14" ht="15" customHeight="1" x14ac:dyDescent="0.35">
      <c r="B24" s="60"/>
      <c r="C24" s="60"/>
      <c r="D24" s="60"/>
      <c r="E24" s="60"/>
      <c r="F24" s="60"/>
      <c r="G24" s="60"/>
      <c r="H24" s="60"/>
      <c r="I24" s="60"/>
      <c r="J24" s="60"/>
      <c r="K24" s="60"/>
      <c r="L24" s="60"/>
      <c r="M24" s="60"/>
      <c r="N24" s="60"/>
    </row>
    <row r="25" spans="1:14" x14ac:dyDescent="0.35">
      <c r="A25" s="56" t="s">
        <v>25</v>
      </c>
      <c r="B25" s="56"/>
      <c r="C25" s="56"/>
      <c r="D25" s="56"/>
      <c r="E25" s="56"/>
      <c r="F25" s="56"/>
      <c r="G25" s="56"/>
      <c r="H25" s="56"/>
      <c r="I25" s="56"/>
      <c r="J25" s="56"/>
      <c r="K25" s="56"/>
      <c r="L25" s="56"/>
      <c r="M25" s="56"/>
      <c r="N25" s="57"/>
    </row>
    <row r="26" spans="1:14" ht="15" customHeight="1" x14ac:dyDescent="0.35">
      <c r="B26" s="62"/>
      <c r="C26" s="62"/>
      <c r="D26" s="62"/>
      <c r="E26" s="62"/>
      <c r="F26" s="62"/>
      <c r="G26" s="62"/>
      <c r="H26" s="62"/>
      <c r="I26" s="62"/>
      <c r="J26" s="62"/>
      <c r="K26" s="62"/>
      <c r="L26" s="62"/>
      <c r="M26" s="62"/>
      <c r="N26" s="62"/>
    </row>
    <row r="27" spans="1:14" ht="15" customHeight="1" x14ac:dyDescent="0.35">
      <c r="A27" s="59" t="s">
        <v>10</v>
      </c>
      <c r="B27" s="58" t="s">
        <v>26</v>
      </c>
    </row>
    <row r="28" spans="1:14" ht="15" customHeight="1" x14ac:dyDescent="0.35">
      <c r="A28" s="59"/>
      <c r="B28" s="58" t="s">
        <v>27</v>
      </c>
    </row>
    <row r="29" spans="1:14" ht="15" customHeight="1" x14ac:dyDescent="0.35">
      <c r="B29" s="63"/>
      <c r="C29" s="63"/>
      <c r="D29" s="63"/>
      <c r="E29" s="63"/>
      <c r="F29" s="63"/>
      <c r="G29" s="63"/>
      <c r="H29" s="63"/>
      <c r="I29" s="63"/>
      <c r="J29" s="63"/>
      <c r="K29" s="63"/>
      <c r="L29" s="63"/>
      <c r="M29" s="63"/>
      <c r="N29" s="63"/>
    </row>
    <row r="30" spans="1:14" x14ac:dyDescent="0.35">
      <c r="A30" s="56" t="s">
        <v>28</v>
      </c>
      <c r="B30" s="56"/>
      <c r="C30" s="56"/>
      <c r="D30" s="56"/>
      <c r="E30" s="56"/>
      <c r="F30" s="56"/>
      <c r="G30" s="56"/>
      <c r="H30" s="56"/>
      <c r="I30" s="56"/>
      <c r="J30" s="56"/>
      <c r="K30" s="56"/>
      <c r="L30" s="56"/>
      <c r="M30" s="56"/>
      <c r="N30" s="57"/>
    </row>
    <row r="31" spans="1:14" x14ac:dyDescent="0.35">
      <c r="B31" s="61"/>
      <c r="C31" s="61"/>
      <c r="D31" s="61"/>
      <c r="E31" s="61"/>
      <c r="F31" s="61"/>
      <c r="G31" s="61"/>
      <c r="H31" s="61"/>
      <c r="I31" s="61"/>
      <c r="J31" s="61"/>
      <c r="K31" s="61"/>
      <c r="L31" s="61"/>
      <c r="M31" s="61"/>
      <c r="N31" s="61"/>
    </row>
    <row r="32" spans="1:14" x14ac:dyDescent="0.35">
      <c r="A32" s="64" t="s">
        <v>10</v>
      </c>
      <c r="B32" s="163" t="s">
        <v>29</v>
      </c>
      <c r="C32" s="163"/>
      <c r="D32" s="163"/>
      <c r="E32" s="163"/>
      <c r="F32" s="163"/>
      <c r="G32" s="163"/>
      <c r="H32" s="163"/>
      <c r="I32" s="163"/>
      <c r="J32" s="163"/>
      <c r="K32" s="163"/>
      <c r="L32" s="163"/>
      <c r="M32" s="163"/>
      <c r="N32" s="163"/>
    </row>
    <row r="33" spans="1:14" x14ac:dyDescent="0.35">
      <c r="B33" s="61"/>
      <c r="C33" s="61"/>
      <c r="D33" s="61"/>
      <c r="E33" s="61"/>
      <c r="F33" s="61"/>
      <c r="G33" s="61"/>
      <c r="H33" s="61"/>
      <c r="I33" s="61"/>
      <c r="J33" s="61"/>
      <c r="K33" s="61"/>
      <c r="L33" s="61"/>
      <c r="M33" s="61"/>
      <c r="N33" s="61"/>
    </row>
    <row r="34" spans="1:14" ht="30" customHeight="1" x14ac:dyDescent="0.35">
      <c r="A34" s="64" t="s">
        <v>10</v>
      </c>
      <c r="B34" s="164" t="s">
        <v>30</v>
      </c>
      <c r="C34" s="164"/>
      <c r="D34" s="164"/>
      <c r="E34" s="164"/>
      <c r="F34" s="164"/>
      <c r="G34" s="164"/>
      <c r="H34" s="164"/>
      <c r="I34" s="164"/>
      <c r="J34" s="164"/>
      <c r="K34" s="164"/>
      <c r="L34" s="164"/>
      <c r="M34" s="164"/>
      <c r="N34" s="164"/>
    </row>
    <row r="35" spans="1:14" ht="15" customHeight="1" x14ac:dyDescent="0.35">
      <c r="B35" s="65"/>
      <c r="C35" s="65"/>
      <c r="D35" s="65"/>
      <c r="E35" s="65"/>
      <c r="F35" s="65"/>
      <c r="G35" s="65"/>
      <c r="H35" s="65"/>
      <c r="I35" s="65"/>
      <c r="J35" s="65"/>
      <c r="K35" s="65"/>
      <c r="L35" s="65"/>
      <c r="M35" s="65"/>
      <c r="N35" s="65"/>
    </row>
    <row r="36" spans="1:14" ht="47.15" customHeight="1" x14ac:dyDescent="0.35">
      <c r="A36" s="64" t="s">
        <v>10</v>
      </c>
      <c r="B36" s="164" t="s">
        <v>31</v>
      </c>
      <c r="C36" s="164"/>
      <c r="D36" s="164"/>
      <c r="E36" s="164"/>
      <c r="F36" s="164"/>
      <c r="G36" s="164"/>
      <c r="H36" s="164"/>
      <c r="I36" s="164"/>
      <c r="J36" s="164"/>
      <c r="K36" s="164"/>
      <c r="L36" s="164"/>
      <c r="M36" s="164"/>
      <c r="N36" s="164"/>
    </row>
    <row r="37" spans="1:14" x14ac:dyDescent="0.35">
      <c r="A37" s="64"/>
    </row>
    <row r="38" spans="1:14" x14ac:dyDescent="0.35">
      <c r="A38" s="56" t="s">
        <v>32</v>
      </c>
      <c r="B38" s="56"/>
      <c r="C38" s="56"/>
      <c r="D38" s="56"/>
      <c r="E38" s="56"/>
      <c r="F38" s="56"/>
      <c r="G38" s="56"/>
      <c r="H38" s="56"/>
      <c r="I38" s="56"/>
      <c r="J38" s="56"/>
      <c r="K38" s="56"/>
      <c r="L38" s="56"/>
      <c r="M38" s="56"/>
      <c r="N38" s="57"/>
    </row>
    <row r="39" spans="1:14" x14ac:dyDescent="0.35">
      <c r="A39" s="60"/>
      <c r="B39" s="63"/>
      <c r="C39" s="63"/>
      <c r="D39" s="63"/>
      <c r="E39" s="63"/>
      <c r="F39" s="63"/>
      <c r="G39" s="63"/>
      <c r="H39" s="63"/>
      <c r="I39" s="63"/>
      <c r="J39" s="63"/>
      <c r="K39" s="63"/>
      <c r="L39" s="63"/>
      <c r="M39" s="63"/>
      <c r="N39" s="63"/>
    </row>
    <row r="40" spans="1:14" x14ac:dyDescent="0.35">
      <c r="A40" s="64" t="s">
        <v>10</v>
      </c>
      <c r="B40" s="165" t="s">
        <v>33</v>
      </c>
      <c r="C40" s="165"/>
      <c r="D40" s="165"/>
      <c r="E40" s="165"/>
      <c r="F40" s="165"/>
      <c r="G40" s="165"/>
      <c r="H40" s="165"/>
      <c r="I40" s="165"/>
      <c r="J40" s="165"/>
      <c r="K40" s="165"/>
      <c r="L40" s="165"/>
      <c r="M40" s="165"/>
      <c r="N40" s="165"/>
    </row>
    <row r="41" spans="1:14" x14ac:dyDescent="0.35">
      <c r="B41" s="165"/>
      <c r="C41" s="165"/>
      <c r="D41" s="165"/>
      <c r="E41" s="165"/>
      <c r="F41" s="165"/>
      <c r="G41" s="165"/>
      <c r="H41" s="165"/>
      <c r="I41" s="165"/>
      <c r="J41" s="165"/>
      <c r="K41" s="165"/>
      <c r="L41" s="165"/>
      <c r="M41" s="165"/>
      <c r="N41" s="165"/>
    </row>
    <row r="42" spans="1:14" x14ac:dyDescent="0.35">
      <c r="B42" s="66"/>
      <c r="C42" s="66"/>
      <c r="D42" s="66"/>
      <c r="E42" s="66"/>
      <c r="F42" s="66"/>
      <c r="G42" s="66"/>
      <c r="H42" s="66"/>
      <c r="I42" s="66"/>
      <c r="J42" s="66"/>
      <c r="K42" s="66"/>
      <c r="L42" s="66"/>
      <c r="M42" s="66"/>
      <c r="N42" s="66"/>
    </row>
    <row r="43" spans="1:14" x14ac:dyDescent="0.35">
      <c r="A43" s="56" t="s">
        <v>34</v>
      </c>
      <c r="B43" s="56"/>
      <c r="C43" s="56"/>
      <c r="D43" s="56"/>
      <c r="E43" s="56"/>
      <c r="F43" s="56"/>
      <c r="G43" s="56"/>
      <c r="H43" s="56"/>
      <c r="I43" s="56"/>
      <c r="J43" s="56"/>
      <c r="K43" s="56"/>
      <c r="L43" s="56"/>
      <c r="M43" s="56"/>
      <c r="N43" s="56"/>
    </row>
    <row r="44" spans="1:14" x14ac:dyDescent="0.35">
      <c r="B44" s="66"/>
      <c r="C44" s="66"/>
      <c r="D44" s="66"/>
      <c r="E44" s="66"/>
      <c r="F44" s="66"/>
      <c r="G44" s="66"/>
      <c r="H44" s="66"/>
      <c r="I44" s="66"/>
      <c r="J44" s="66"/>
      <c r="K44" s="66"/>
      <c r="L44" s="66"/>
      <c r="M44" s="66"/>
      <c r="N44" s="66"/>
    </row>
    <row r="45" spans="1:14" ht="16.5" customHeight="1" x14ac:dyDescent="0.35">
      <c r="A45" s="64" t="s">
        <v>10</v>
      </c>
      <c r="B45" s="138" t="s">
        <v>35</v>
      </c>
      <c r="C45" s="138"/>
      <c r="D45" s="138"/>
      <c r="E45" s="138"/>
      <c r="F45" s="138"/>
      <c r="G45" s="138"/>
      <c r="H45" s="138"/>
      <c r="I45" s="138"/>
      <c r="J45" s="138"/>
      <c r="K45" s="138"/>
      <c r="L45" s="138"/>
      <c r="M45" s="138"/>
      <c r="N45" s="138"/>
    </row>
    <row r="46" spans="1:14" x14ac:dyDescent="0.35">
      <c r="B46" s="138"/>
      <c r="C46" s="138"/>
      <c r="D46" s="138"/>
      <c r="E46" s="138"/>
      <c r="F46" s="138"/>
      <c r="G46" s="138"/>
      <c r="H46" s="138"/>
      <c r="I46" s="138"/>
      <c r="J46" s="138"/>
      <c r="K46" s="138"/>
      <c r="L46" s="138"/>
      <c r="M46" s="138"/>
      <c r="N46" s="138"/>
    </row>
    <row r="47" spans="1:14" x14ac:dyDescent="0.35">
      <c r="B47" s="138"/>
      <c r="C47" s="138"/>
      <c r="D47" s="138"/>
      <c r="E47" s="138"/>
      <c r="F47" s="138"/>
      <c r="G47" s="138"/>
      <c r="H47" s="138"/>
      <c r="I47" s="138"/>
      <c r="J47" s="138"/>
      <c r="K47" s="138"/>
      <c r="L47" s="138"/>
      <c r="M47" s="138"/>
      <c r="N47" s="138"/>
    </row>
    <row r="48" spans="1:14" x14ac:dyDescent="0.35">
      <c r="B48" s="66"/>
      <c r="C48" s="66"/>
      <c r="D48" s="66"/>
      <c r="E48" s="66"/>
      <c r="F48" s="66"/>
      <c r="G48" s="66"/>
      <c r="H48" s="66"/>
      <c r="I48" s="66"/>
      <c r="J48" s="66"/>
      <c r="K48" s="66"/>
      <c r="L48" s="66"/>
      <c r="M48" s="66"/>
      <c r="N48" s="66"/>
    </row>
    <row r="49" spans="1:14" ht="16.5" customHeight="1" x14ac:dyDescent="0.35">
      <c r="A49" s="64" t="s">
        <v>10</v>
      </c>
      <c r="B49" s="67" t="s">
        <v>36</v>
      </c>
      <c r="C49" s="66"/>
      <c r="D49" s="66"/>
      <c r="E49" s="66"/>
      <c r="F49" s="66"/>
      <c r="G49" s="66"/>
      <c r="H49" s="66"/>
      <c r="I49" s="66"/>
      <c r="J49" s="66"/>
      <c r="K49" s="66"/>
      <c r="L49" s="66"/>
      <c r="M49" s="66"/>
      <c r="N49" s="66"/>
    </row>
    <row r="50" spans="1:14" ht="16.5" customHeight="1" x14ac:dyDescent="0.35">
      <c r="A50" s="64"/>
      <c r="B50" s="67" t="s">
        <v>37</v>
      </c>
      <c r="C50" s="66"/>
      <c r="D50" s="66"/>
      <c r="E50" s="66"/>
      <c r="F50" s="66"/>
      <c r="G50" s="66"/>
      <c r="H50" s="66"/>
      <c r="I50" s="66"/>
      <c r="J50" s="66"/>
      <c r="K50" s="66"/>
      <c r="L50" s="66"/>
      <c r="M50" s="66"/>
      <c r="N50" s="66"/>
    </row>
    <row r="51" spans="1:14" x14ac:dyDescent="0.35">
      <c r="B51" s="68" t="s">
        <v>38</v>
      </c>
      <c r="C51" s="66"/>
      <c r="D51" s="66"/>
      <c r="E51" s="66"/>
      <c r="F51" s="66"/>
      <c r="G51" s="66"/>
      <c r="H51" s="66"/>
      <c r="I51" s="66"/>
      <c r="J51" s="66"/>
      <c r="K51" s="66"/>
      <c r="L51" s="66"/>
      <c r="M51" s="66"/>
      <c r="N51" s="66"/>
    </row>
    <row r="52" spans="1:14" x14ac:dyDescent="0.35">
      <c r="B52" s="68"/>
      <c r="C52" s="66"/>
      <c r="D52" s="66"/>
      <c r="E52" s="66"/>
      <c r="F52" s="66"/>
      <c r="G52" s="66"/>
      <c r="H52" s="66"/>
      <c r="I52" s="66"/>
      <c r="J52" s="66"/>
      <c r="K52" s="66"/>
      <c r="L52" s="66"/>
      <c r="M52" s="66"/>
      <c r="N52" s="66"/>
    </row>
    <row r="53" spans="1:14" x14ac:dyDescent="0.35">
      <c r="A53" s="56" t="s">
        <v>39</v>
      </c>
      <c r="B53" s="56"/>
      <c r="C53" s="56"/>
      <c r="D53" s="56"/>
      <c r="E53" s="56"/>
      <c r="F53" s="56"/>
      <c r="G53" s="56"/>
      <c r="H53" s="56"/>
      <c r="I53" s="56"/>
      <c r="J53" s="56"/>
      <c r="K53" s="56"/>
      <c r="L53" s="56"/>
      <c r="M53" s="56"/>
      <c r="N53" s="56"/>
    </row>
    <row r="54" spans="1:14" x14ac:dyDescent="0.35">
      <c r="B54" s="68"/>
      <c r="C54" s="66"/>
      <c r="D54" s="66"/>
      <c r="E54" s="66"/>
      <c r="F54" s="66"/>
      <c r="G54" s="66"/>
      <c r="H54" s="66"/>
      <c r="I54" s="66"/>
      <c r="J54" s="66"/>
      <c r="K54" s="66"/>
      <c r="L54" s="66"/>
      <c r="M54" s="66"/>
      <c r="N54" s="66"/>
    </row>
    <row r="55" spans="1:14" ht="16.5" customHeight="1" x14ac:dyDescent="0.35">
      <c r="A55" s="69" t="s">
        <v>10</v>
      </c>
      <c r="B55" s="162" t="s">
        <v>40</v>
      </c>
      <c r="C55" s="162"/>
      <c r="D55" s="162"/>
      <c r="E55" s="162"/>
      <c r="F55" s="162"/>
      <c r="G55" s="162"/>
      <c r="H55" s="162"/>
      <c r="I55" s="162"/>
      <c r="J55" s="162"/>
      <c r="K55" s="162"/>
      <c r="L55" s="162"/>
      <c r="M55" s="162"/>
      <c r="N55" s="162"/>
    </row>
    <row r="56" spans="1:14" x14ac:dyDescent="0.35">
      <c r="B56" s="73"/>
      <c r="C56" s="73"/>
      <c r="D56" s="73"/>
      <c r="E56" s="73"/>
      <c r="F56" s="73"/>
      <c r="G56" s="73"/>
      <c r="H56" s="73"/>
      <c r="I56" s="73"/>
      <c r="J56" s="73"/>
      <c r="K56" s="73"/>
      <c r="L56" s="73"/>
      <c r="M56" s="73"/>
      <c r="N56" s="73"/>
    </row>
    <row r="57" spans="1:14" x14ac:dyDescent="0.35">
      <c r="B57" s="68"/>
      <c r="C57" s="66"/>
      <c r="D57" s="66"/>
      <c r="E57" s="66"/>
      <c r="F57" s="66"/>
      <c r="G57" s="66"/>
      <c r="H57" s="66"/>
      <c r="I57" s="66"/>
      <c r="J57" s="66"/>
      <c r="K57" s="66"/>
      <c r="L57" s="66"/>
      <c r="M57" s="66"/>
      <c r="N57" s="66"/>
    </row>
    <row r="58" spans="1:14" x14ac:dyDescent="0.35">
      <c r="A58" s="56" t="s">
        <v>41</v>
      </c>
      <c r="B58" s="56"/>
      <c r="C58" s="56"/>
      <c r="D58" s="56"/>
      <c r="E58" s="56"/>
      <c r="F58" s="56"/>
      <c r="G58" s="56"/>
      <c r="H58" s="56"/>
      <c r="I58" s="56"/>
      <c r="J58" s="56"/>
      <c r="K58" s="56"/>
      <c r="L58" s="56"/>
      <c r="M58" s="56"/>
      <c r="N58" s="56"/>
    </row>
    <row r="59" spans="1:14" x14ac:dyDescent="0.35">
      <c r="B59" s="68"/>
      <c r="C59" s="66"/>
      <c r="D59" s="66"/>
      <c r="E59" s="66"/>
      <c r="F59" s="66"/>
      <c r="G59" s="66"/>
      <c r="H59" s="66"/>
      <c r="I59" s="66"/>
      <c r="J59" s="66"/>
      <c r="K59" s="66"/>
      <c r="L59" s="66"/>
      <c r="M59" s="66"/>
      <c r="N59" s="66"/>
    </row>
    <row r="60" spans="1:14" x14ac:dyDescent="0.35">
      <c r="A60" s="56" t="s">
        <v>42</v>
      </c>
      <c r="B60" s="168" t="s">
        <v>43</v>
      </c>
      <c r="C60" s="168"/>
      <c r="D60" s="168"/>
      <c r="E60" s="168"/>
      <c r="F60" s="168" t="s">
        <v>44</v>
      </c>
      <c r="G60" s="168"/>
      <c r="H60" s="168"/>
      <c r="I60" s="168"/>
      <c r="J60" s="168"/>
      <c r="K60" s="168"/>
      <c r="L60" s="168"/>
      <c r="M60" s="168"/>
      <c r="N60" s="168"/>
    </row>
    <row r="61" spans="1:14" x14ac:dyDescent="0.35">
      <c r="A61" s="55"/>
      <c r="B61" s="63"/>
      <c r="C61" s="63"/>
      <c r="D61" s="63"/>
      <c r="E61" s="63"/>
      <c r="F61" s="63"/>
      <c r="G61" s="63"/>
      <c r="H61" s="63"/>
      <c r="I61" s="63"/>
      <c r="J61" s="63"/>
      <c r="K61" s="63"/>
      <c r="L61" s="63"/>
      <c r="M61" s="63"/>
      <c r="N61" s="63"/>
    </row>
    <row r="62" spans="1:14" x14ac:dyDescent="0.35">
      <c r="A62" s="70">
        <v>1</v>
      </c>
      <c r="B62" s="169" t="s">
        <v>45</v>
      </c>
      <c r="C62" s="169"/>
      <c r="D62" s="169"/>
      <c r="E62" s="169"/>
      <c r="F62" s="163" t="s">
        <v>46</v>
      </c>
      <c r="G62" s="163"/>
      <c r="H62" s="163"/>
      <c r="I62" s="163"/>
      <c r="J62" s="163"/>
      <c r="K62" s="163"/>
      <c r="L62" s="163"/>
      <c r="M62" s="163"/>
      <c r="N62" s="163"/>
    </row>
    <row r="63" spans="1:14" x14ac:dyDescent="0.35">
      <c r="A63" s="70"/>
      <c r="B63" s="70"/>
      <c r="C63" s="70"/>
      <c r="D63" s="70"/>
      <c r="E63" s="70"/>
      <c r="F63" s="61"/>
      <c r="G63" s="61"/>
      <c r="H63" s="61"/>
      <c r="I63" s="61"/>
      <c r="J63" s="61"/>
      <c r="K63" s="61"/>
      <c r="L63" s="61"/>
      <c r="M63" s="61"/>
      <c r="N63" s="61"/>
    </row>
    <row r="64" spans="1:14" x14ac:dyDescent="0.35">
      <c r="A64" s="70">
        <v>2</v>
      </c>
      <c r="B64" s="169" t="s">
        <v>47</v>
      </c>
      <c r="C64" s="169"/>
      <c r="D64" s="169"/>
      <c r="E64" s="169"/>
      <c r="F64" s="138" t="s">
        <v>48</v>
      </c>
      <c r="G64" s="138"/>
      <c r="H64" s="138"/>
      <c r="I64" s="138"/>
      <c r="J64" s="138"/>
      <c r="K64" s="138"/>
      <c r="L64" s="138"/>
      <c r="M64" s="138"/>
      <c r="N64" s="138"/>
    </row>
    <row r="65" spans="1:14" x14ac:dyDescent="0.35">
      <c r="A65" s="70"/>
      <c r="B65" s="70"/>
      <c r="E65" s="66"/>
      <c r="F65" s="138"/>
      <c r="G65" s="138"/>
      <c r="H65" s="138"/>
      <c r="I65" s="138"/>
      <c r="J65" s="138"/>
      <c r="K65" s="138"/>
      <c r="L65" s="138"/>
      <c r="M65" s="138"/>
      <c r="N65" s="138"/>
    </row>
    <row r="66" spans="1:14" x14ac:dyDescent="0.35">
      <c r="A66" s="70">
        <v>3</v>
      </c>
      <c r="B66" s="169" t="s">
        <v>49</v>
      </c>
      <c r="C66" s="169"/>
      <c r="D66" s="169"/>
      <c r="E66" s="169"/>
      <c r="F66" s="169" t="s">
        <v>50</v>
      </c>
      <c r="G66" s="169"/>
      <c r="H66" s="169"/>
      <c r="I66" s="169"/>
      <c r="J66" s="169"/>
      <c r="K66" s="169"/>
      <c r="L66" s="169"/>
      <c r="M66" s="169"/>
      <c r="N66" s="169"/>
    </row>
    <row r="67" spans="1:14" x14ac:dyDescent="0.35">
      <c r="A67" s="70"/>
      <c r="B67" s="70"/>
      <c r="C67" s="70"/>
      <c r="D67" s="70"/>
      <c r="E67" s="70"/>
      <c r="F67" s="70"/>
      <c r="G67" s="70"/>
      <c r="H67" s="70"/>
      <c r="I67" s="70"/>
      <c r="J67" s="70"/>
      <c r="K67" s="70"/>
      <c r="L67" s="70"/>
      <c r="M67" s="70"/>
      <c r="N67" s="70"/>
    </row>
    <row r="68" spans="1:14" x14ac:dyDescent="0.35">
      <c r="A68" s="70">
        <v>4</v>
      </c>
      <c r="B68" s="169" t="s">
        <v>51</v>
      </c>
      <c r="C68" s="169"/>
      <c r="D68" s="169"/>
      <c r="E68" s="169"/>
      <c r="F68" s="138" t="s">
        <v>52</v>
      </c>
      <c r="G68" s="138"/>
      <c r="H68" s="138"/>
      <c r="I68" s="138"/>
      <c r="J68" s="138"/>
      <c r="K68" s="138"/>
      <c r="L68" s="138"/>
      <c r="M68" s="138"/>
      <c r="N68" s="138"/>
    </row>
    <row r="69" spans="1:14" x14ac:dyDescent="0.35">
      <c r="A69" s="70"/>
      <c r="B69" s="70"/>
      <c r="C69" s="70"/>
      <c r="D69" s="70"/>
      <c r="E69" s="70"/>
      <c r="F69" s="138"/>
      <c r="G69" s="138"/>
      <c r="H69" s="138"/>
      <c r="I69" s="138"/>
      <c r="J69" s="138"/>
      <c r="K69" s="138"/>
      <c r="L69" s="138"/>
      <c r="M69" s="138"/>
      <c r="N69" s="138"/>
    </row>
    <row r="70" spans="1:14" x14ac:dyDescent="0.35">
      <c r="A70" s="70"/>
      <c r="B70" s="70"/>
      <c r="C70" s="70"/>
      <c r="D70" s="70"/>
      <c r="E70" s="70"/>
      <c r="F70" s="70"/>
      <c r="G70" s="66"/>
      <c r="H70" s="66"/>
      <c r="I70" s="66"/>
      <c r="J70" s="66"/>
      <c r="K70" s="66"/>
      <c r="L70" s="66"/>
      <c r="M70" s="66"/>
      <c r="N70" s="66"/>
    </row>
    <row r="71" spans="1:14" ht="16.5" customHeight="1" x14ac:dyDescent="0.35">
      <c r="A71" s="70">
        <v>5</v>
      </c>
      <c r="B71" s="169" t="s">
        <v>53</v>
      </c>
      <c r="C71" s="169"/>
      <c r="D71" s="169"/>
      <c r="E71" s="169"/>
      <c r="F71" s="138" t="s">
        <v>54</v>
      </c>
      <c r="G71" s="138"/>
      <c r="H71" s="138"/>
      <c r="I71" s="138"/>
      <c r="J71" s="138"/>
      <c r="K71" s="138"/>
      <c r="L71" s="138"/>
      <c r="M71" s="138"/>
      <c r="N71" s="138"/>
    </row>
    <row r="72" spans="1:14" x14ac:dyDescent="0.35">
      <c r="B72" s="68"/>
      <c r="C72" s="66"/>
      <c r="D72" s="66"/>
      <c r="E72" s="66"/>
      <c r="F72" s="138"/>
      <c r="G72" s="138"/>
      <c r="H72" s="138"/>
      <c r="I72" s="138"/>
      <c r="J72" s="138"/>
      <c r="K72" s="138"/>
      <c r="L72" s="138"/>
      <c r="M72" s="138"/>
      <c r="N72" s="138"/>
    </row>
    <row r="73" spans="1:14" x14ac:dyDescent="0.35">
      <c r="B73" s="68"/>
      <c r="C73" s="66"/>
      <c r="D73" s="66"/>
      <c r="E73" s="66"/>
      <c r="F73" s="138"/>
      <c r="G73" s="138"/>
      <c r="H73" s="138"/>
      <c r="I73" s="138"/>
      <c r="J73" s="138"/>
      <c r="K73" s="138"/>
      <c r="L73" s="138"/>
      <c r="M73" s="138"/>
      <c r="N73" s="138"/>
    </row>
    <row r="74" spans="1:14" x14ac:dyDescent="0.35">
      <c r="B74" s="68"/>
      <c r="C74" s="66"/>
      <c r="D74" s="66"/>
      <c r="E74" s="66"/>
      <c r="F74" s="138"/>
      <c r="G74" s="138"/>
      <c r="H74" s="138"/>
      <c r="I74" s="138"/>
      <c r="J74" s="138"/>
      <c r="K74" s="138"/>
      <c r="L74" s="138"/>
      <c r="M74" s="138"/>
      <c r="N74" s="138"/>
    </row>
    <row r="75" spans="1:14" x14ac:dyDescent="0.35">
      <c r="B75" s="68"/>
      <c r="C75" s="66"/>
      <c r="D75" s="66"/>
      <c r="E75" s="66"/>
      <c r="F75" s="138"/>
      <c r="G75" s="138"/>
      <c r="H75" s="138"/>
      <c r="I75" s="138"/>
      <c r="J75" s="138"/>
      <c r="K75" s="138"/>
      <c r="L75" s="138"/>
      <c r="M75" s="138"/>
      <c r="N75" s="138"/>
    </row>
    <row r="76" spans="1:14" x14ac:dyDescent="0.35">
      <c r="B76" s="68"/>
      <c r="C76" s="66"/>
      <c r="D76" s="66"/>
      <c r="E76" s="66"/>
      <c r="F76" s="138"/>
      <c r="G76" s="138"/>
      <c r="H76" s="138"/>
      <c r="I76" s="138"/>
      <c r="J76" s="138"/>
      <c r="K76" s="138"/>
      <c r="L76" s="138"/>
      <c r="M76" s="138"/>
      <c r="N76" s="138"/>
    </row>
    <row r="77" spans="1:14" x14ac:dyDescent="0.35">
      <c r="B77" s="66"/>
      <c r="C77" s="66"/>
      <c r="D77" s="66"/>
      <c r="E77" s="66"/>
      <c r="F77" s="66"/>
      <c r="G77" s="66"/>
      <c r="H77" s="66"/>
      <c r="I77" s="66"/>
      <c r="J77" s="66"/>
      <c r="K77" s="66"/>
      <c r="L77" s="66"/>
      <c r="M77" s="66"/>
      <c r="N77" s="66"/>
    </row>
    <row r="78" spans="1:14" x14ac:dyDescent="0.35">
      <c r="A78" s="56" t="s">
        <v>55</v>
      </c>
      <c r="B78" s="56"/>
      <c r="C78" s="56"/>
      <c r="D78" s="56"/>
      <c r="E78" s="56"/>
      <c r="F78" s="56"/>
      <c r="G78" s="56"/>
      <c r="H78" s="56"/>
      <c r="I78" s="56"/>
      <c r="J78" s="56"/>
      <c r="K78" s="56"/>
      <c r="L78" s="56"/>
      <c r="M78" s="56"/>
      <c r="N78" s="57"/>
    </row>
    <row r="79" spans="1:14" x14ac:dyDescent="0.35">
      <c r="B79" s="167"/>
      <c r="C79" s="167"/>
      <c r="D79" s="167"/>
      <c r="E79" s="167"/>
      <c r="F79" s="167"/>
      <c r="G79" s="167"/>
      <c r="H79" s="167"/>
      <c r="I79" s="167"/>
      <c r="J79" s="167"/>
      <c r="K79" s="167"/>
      <c r="L79" s="167"/>
      <c r="M79" s="167"/>
      <c r="N79" s="167"/>
    </row>
    <row r="80" spans="1:14" x14ac:dyDescent="0.35">
      <c r="A80" s="64" t="s">
        <v>10</v>
      </c>
      <c r="B80" s="167" t="s">
        <v>56</v>
      </c>
      <c r="C80" s="167"/>
      <c r="D80" s="167"/>
      <c r="E80" s="167"/>
      <c r="F80" s="167"/>
      <c r="G80" s="167"/>
      <c r="H80" s="167"/>
      <c r="I80" s="167"/>
      <c r="J80" s="167"/>
      <c r="K80" s="167"/>
      <c r="L80" s="167"/>
      <c r="M80" s="167"/>
      <c r="N80" s="167"/>
    </row>
    <row r="81" spans="1:14" x14ac:dyDescent="0.35">
      <c r="B81" s="166" t="s">
        <v>57</v>
      </c>
      <c r="C81" s="166"/>
      <c r="D81" s="166"/>
      <c r="E81" s="166"/>
      <c r="F81" s="166"/>
      <c r="G81" s="166"/>
      <c r="H81" s="166"/>
      <c r="I81" s="166"/>
      <c r="J81" s="166"/>
      <c r="K81" s="166"/>
      <c r="L81" s="166"/>
      <c r="M81" s="166"/>
      <c r="N81" s="166"/>
    </row>
    <row r="82" spans="1:14" x14ac:dyDescent="0.35">
      <c r="B82" s="105"/>
      <c r="C82" s="105"/>
      <c r="D82" s="105"/>
      <c r="E82" s="105"/>
      <c r="F82" s="105"/>
      <c r="G82" s="105"/>
      <c r="H82" s="105"/>
      <c r="I82" s="105"/>
      <c r="J82" s="105"/>
      <c r="K82" s="105"/>
      <c r="L82" s="105"/>
      <c r="M82" s="105"/>
      <c r="N82" s="105"/>
    </row>
    <row r="83" spans="1:14" x14ac:dyDescent="0.35">
      <c r="A83" s="64" t="s">
        <v>10</v>
      </c>
      <c r="B83" s="167" t="s">
        <v>58</v>
      </c>
      <c r="C83" s="167"/>
      <c r="D83" s="167"/>
      <c r="E83" s="167"/>
      <c r="F83" s="167"/>
      <c r="G83" s="167"/>
      <c r="H83" s="167"/>
      <c r="I83" s="167"/>
      <c r="J83" s="167"/>
      <c r="K83" s="167"/>
      <c r="L83" s="167"/>
      <c r="M83" s="167"/>
      <c r="N83" s="167"/>
    </row>
    <row r="84" spans="1:14" x14ac:dyDescent="0.35">
      <c r="B84" s="166" t="s">
        <v>59</v>
      </c>
      <c r="C84" s="166"/>
      <c r="D84" s="166"/>
      <c r="E84" s="166"/>
      <c r="F84" s="166"/>
      <c r="G84" s="166"/>
      <c r="H84" s="166"/>
      <c r="I84" s="166"/>
      <c r="J84" s="166"/>
      <c r="K84" s="166"/>
      <c r="L84" s="166"/>
      <c r="M84" s="166"/>
      <c r="N84" s="166"/>
    </row>
    <row r="86" spans="1:14" x14ac:dyDescent="0.35">
      <c r="A86" s="64" t="s">
        <v>10</v>
      </c>
      <c r="B86" s="167" t="s">
        <v>60</v>
      </c>
      <c r="C86" s="167"/>
      <c r="D86" s="167"/>
      <c r="E86" s="167"/>
      <c r="F86" s="167"/>
      <c r="G86" s="167"/>
      <c r="H86" s="167"/>
      <c r="I86" s="167"/>
      <c r="J86" s="167"/>
      <c r="K86" s="167"/>
      <c r="L86" s="167"/>
      <c r="M86" s="167"/>
      <c r="N86" s="167"/>
    </row>
    <row r="87" spans="1:14" x14ac:dyDescent="0.35">
      <c r="B87" s="166" t="s">
        <v>61</v>
      </c>
      <c r="C87" s="166"/>
      <c r="D87" s="166"/>
      <c r="E87" s="166"/>
      <c r="F87" s="166"/>
      <c r="G87" s="166"/>
      <c r="H87" s="166"/>
      <c r="I87" s="166"/>
      <c r="J87" s="166"/>
      <c r="K87" s="166"/>
      <c r="L87" s="166"/>
      <c r="M87" s="166"/>
      <c r="N87" s="166"/>
    </row>
    <row r="89" spans="1:14" x14ac:dyDescent="0.35">
      <c r="A89" s="67"/>
      <c r="B89" s="67"/>
      <c r="C89" s="67"/>
    </row>
  </sheetData>
  <sheetProtection algorithmName="SHA-512" hashValue="lNw342rxLJayqyciACmE1VSKtsgnu/BGDFFKeFUGxRT8HsS++37b0ZwbexonBlwDEq4syBLp+69rvCdms2lXuA==" saltValue="q4qRxAXh/vF1M+IOri2CmA==" spinCount="100000" sheet="1" objects="1" scenarios="1"/>
  <mergeCells count="25">
    <mergeCell ref="B71:E71"/>
    <mergeCell ref="F71:N76"/>
    <mergeCell ref="B66:E66"/>
    <mergeCell ref="B64:E64"/>
    <mergeCell ref="F66:N66"/>
    <mergeCell ref="B68:E68"/>
    <mergeCell ref="F68:N69"/>
    <mergeCell ref="B60:E60"/>
    <mergeCell ref="F60:N60"/>
    <mergeCell ref="B62:E62"/>
    <mergeCell ref="F62:N62"/>
    <mergeCell ref="F64:N65"/>
    <mergeCell ref="B81:N81"/>
    <mergeCell ref="B79:N79"/>
    <mergeCell ref="B80:N80"/>
    <mergeCell ref="B86:N86"/>
    <mergeCell ref="B87:N87"/>
    <mergeCell ref="B83:N83"/>
    <mergeCell ref="B84:N84"/>
    <mergeCell ref="B55:N55"/>
    <mergeCell ref="B32:N32"/>
    <mergeCell ref="B34:N34"/>
    <mergeCell ref="B40:N41"/>
    <mergeCell ref="B36:N36"/>
    <mergeCell ref="B45:N47"/>
  </mergeCells>
  <hyperlinks>
    <hyperlink ref="B81" r:id="rId1" xr:uid="{A08EDAE5-FF93-415A-8CE4-5D5834480696}"/>
    <hyperlink ref="B87" r:id="rId2" xr:uid="{191D86BD-B904-47F2-A8CF-C161210AE90F}"/>
    <hyperlink ref="B84" r:id="rId3" xr:uid="{2358C7F9-376E-4150-AA08-BFEAF59649D5}"/>
  </hyperlinks>
  <pageMargins left="0.70866141732283472" right="0.70866141732283472" top="0.74803149606299213" bottom="0.74803149606299213" header="0.31496062992125984" footer="0.31496062992125984"/>
  <pageSetup paperSize="9" scale="66" fitToHeight="3" orientation="portrait" r:id="rId4"/>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9B40-9FE7-453C-B63A-0DDFFBD96528}">
  <sheetPr>
    <pageSetUpPr fitToPage="1"/>
  </sheetPr>
  <dimension ref="A1:J95"/>
  <sheetViews>
    <sheetView showGridLines="0" zoomScaleNormal="100" workbookViewId="0"/>
  </sheetViews>
  <sheetFormatPr defaultColWidth="9.1796875" defaultRowHeight="14.5" x14ac:dyDescent="0.35"/>
  <cols>
    <col min="1" max="1" width="9.1796875" style="14"/>
    <col min="2" max="2" width="29.1796875" style="14" bestFit="1" customWidth="1"/>
    <col min="3" max="3" width="30.7265625" style="14" bestFit="1" customWidth="1"/>
    <col min="4" max="4" width="40.54296875" style="14" customWidth="1"/>
    <col min="5" max="5" width="24.1796875" style="14" bestFit="1" customWidth="1"/>
    <col min="6" max="6" width="54.54296875" style="14" bestFit="1" customWidth="1"/>
    <col min="7" max="7" width="40.7265625" style="27" bestFit="1" customWidth="1"/>
    <col min="8" max="8" width="32.81640625" style="14" customWidth="1"/>
    <col min="9" max="9" width="28" style="14" customWidth="1"/>
    <col min="10" max="10" width="16.453125" style="14" customWidth="1"/>
    <col min="11" max="16384" width="9.1796875" style="14"/>
  </cols>
  <sheetData>
    <row r="1" spans="2:6" x14ac:dyDescent="0.35">
      <c r="C1" s="180" t="s">
        <v>62</v>
      </c>
      <c r="D1" s="180"/>
    </row>
    <row r="2" spans="2:6" x14ac:dyDescent="0.35">
      <c r="C2" s="76" t="s">
        <v>63</v>
      </c>
      <c r="D2" s="11" t="s">
        <v>64</v>
      </c>
    </row>
    <row r="3" spans="2:6" x14ac:dyDescent="0.35">
      <c r="C3" s="75" t="s">
        <v>65</v>
      </c>
      <c r="D3" s="10" t="s">
        <v>66</v>
      </c>
    </row>
    <row r="4" spans="2:6" x14ac:dyDescent="0.35">
      <c r="C4" s="75" t="s">
        <v>67</v>
      </c>
      <c r="D4" s="10" t="s">
        <v>68</v>
      </c>
    </row>
    <row r="5" spans="2:6" x14ac:dyDescent="0.35">
      <c r="C5" s="75" t="s">
        <v>69</v>
      </c>
      <c r="D5" s="10" t="s">
        <v>70</v>
      </c>
      <c r="F5" s="110"/>
    </row>
    <row r="6" spans="2:6" x14ac:dyDescent="0.35">
      <c r="C6" s="75" t="s">
        <v>71</v>
      </c>
      <c r="D6" s="10" t="s">
        <v>72</v>
      </c>
    </row>
    <row r="7" spans="2:6" x14ac:dyDescent="0.35">
      <c r="C7" s="75" t="s">
        <v>73</v>
      </c>
      <c r="D7" s="10"/>
    </row>
    <row r="8" spans="2:6" x14ac:dyDescent="0.35">
      <c r="C8" s="75" t="s">
        <v>74</v>
      </c>
      <c r="D8" s="116">
        <v>45267</v>
      </c>
    </row>
    <row r="10" spans="2:6" x14ac:dyDescent="0.35">
      <c r="B10" s="181" t="s">
        <v>75</v>
      </c>
      <c r="C10" s="181"/>
      <c r="D10" s="181"/>
      <c r="E10" s="181"/>
      <c r="F10" s="181"/>
    </row>
    <row r="12" spans="2:6" ht="29" x14ac:dyDescent="0.35">
      <c r="B12" s="79" t="s">
        <v>42</v>
      </c>
      <c r="C12" s="152" t="s">
        <v>43</v>
      </c>
      <c r="D12" s="154"/>
      <c r="E12" s="80" t="s">
        <v>76</v>
      </c>
      <c r="F12" s="80" t="s">
        <v>77</v>
      </c>
    </row>
    <row r="13" spans="2:6" ht="15.75" customHeight="1" x14ac:dyDescent="0.35">
      <c r="B13" s="77">
        <v>1</v>
      </c>
      <c r="C13" s="176" t="s">
        <v>78</v>
      </c>
      <c r="D13" s="177"/>
      <c r="E13" s="26" t="s">
        <v>79</v>
      </c>
      <c r="F13" s="26">
        <v>0</v>
      </c>
    </row>
    <row r="14" spans="2:6" ht="15.75" customHeight="1" x14ac:dyDescent="0.35">
      <c r="B14" s="77">
        <v>2</v>
      </c>
      <c r="C14" s="176" t="s">
        <v>80</v>
      </c>
      <c r="D14" s="177"/>
      <c r="E14" s="26"/>
      <c r="F14" s="26">
        <v>0</v>
      </c>
    </row>
    <row r="15" spans="2:6" ht="15.75" customHeight="1" x14ac:dyDescent="0.35">
      <c r="B15" s="77">
        <v>3</v>
      </c>
      <c r="C15" s="178" t="s">
        <v>81</v>
      </c>
      <c r="D15" s="179"/>
      <c r="E15" s="26" t="s">
        <v>79</v>
      </c>
      <c r="F15" s="26">
        <v>0</v>
      </c>
    </row>
    <row r="16" spans="2:6" ht="15.75" customHeight="1" x14ac:dyDescent="0.35">
      <c r="B16" s="77">
        <v>4</v>
      </c>
      <c r="C16" s="176" t="s">
        <v>82</v>
      </c>
      <c r="D16" s="177"/>
      <c r="E16" s="26" t="s">
        <v>79</v>
      </c>
      <c r="F16" s="26">
        <v>0</v>
      </c>
    </row>
    <row r="17" spans="2:6" ht="15.75" customHeight="1" x14ac:dyDescent="0.35">
      <c r="B17" s="77">
        <v>5</v>
      </c>
      <c r="C17" s="176" t="s">
        <v>83</v>
      </c>
      <c r="D17" s="177"/>
      <c r="E17" s="26" t="s">
        <v>84</v>
      </c>
      <c r="F17" s="26">
        <v>5</v>
      </c>
    </row>
    <row r="18" spans="2:6" ht="15.75" customHeight="1" x14ac:dyDescent="0.35">
      <c r="B18" s="77">
        <v>6</v>
      </c>
      <c r="C18" s="176" t="s">
        <v>85</v>
      </c>
      <c r="D18" s="177"/>
      <c r="E18" s="26" t="s">
        <v>86</v>
      </c>
      <c r="F18" s="26">
        <v>9</v>
      </c>
    </row>
    <row r="19" spans="2:6" ht="16.5" customHeight="1" x14ac:dyDescent="0.35">
      <c r="B19" s="77">
        <v>7</v>
      </c>
      <c r="C19" s="174" t="s">
        <v>87</v>
      </c>
      <c r="D19" s="175"/>
      <c r="E19" s="26" t="s">
        <v>79</v>
      </c>
      <c r="F19" s="26">
        <v>0</v>
      </c>
    </row>
    <row r="20" spans="2:6" ht="15.75" customHeight="1" x14ac:dyDescent="0.35">
      <c r="B20" s="77">
        <v>8</v>
      </c>
      <c r="C20" s="176" t="s">
        <v>88</v>
      </c>
      <c r="D20" s="177"/>
      <c r="E20" s="26" t="s">
        <v>79</v>
      </c>
      <c r="F20" s="26">
        <v>0</v>
      </c>
    </row>
    <row r="21" spans="2:6" ht="15.75" customHeight="1" x14ac:dyDescent="0.35">
      <c r="B21" s="77">
        <v>9</v>
      </c>
      <c r="C21" s="174" t="s">
        <v>89</v>
      </c>
      <c r="D21" s="175"/>
      <c r="E21" s="26" t="s">
        <v>90</v>
      </c>
      <c r="F21" s="26">
        <v>5</v>
      </c>
    </row>
    <row r="22" spans="2:6" ht="15.75" customHeight="1" x14ac:dyDescent="0.35">
      <c r="B22" s="77">
        <v>10</v>
      </c>
      <c r="C22" s="174" t="s">
        <v>91</v>
      </c>
      <c r="D22" s="175"/>
      <c r="E22" s="26" t="s">
        <v>86</v>
      </c>
      <c r="F22" s="26">
        <v>9</v>
      </c>
    </row>
    <row r="23" spans="2:6" ht="15.75" customHeight="1" x14ac:dyDescent="0.35">
      <c r="B23" s="77">
        <v>11</v>
      </c>
      <c r="C23" s="174" t="s">
        <v>92</v>
      </c>
      <c r="D23" s="175"/>
      <c r="E23" s="26" t="s">
        <v>79</v>
      </c>
      <c r="F23" s="26">
        <v>5</v>
      </c>
    </row>
    <row r="24" spans="2:6" ht="16.5" customHeight="1" x14ac:dyDescent="0.35">
      <c r="B24" s="77">
        <v>12</v>
      </c>
      <c r="C24" s="174" t="s">
        <v>93</v>
      </c>
      <c r="D24" s="175"/>
      <c r="E24" s="26" t="s">
        <v>79</v>
      </c>
      <c r="F24" s="26">
        <v>0</v>
      </c>
    </row>
    <row r="25" spans="2:6" ht="15.75" customHeight="1" x14ac:dyDescent="0.35">
      <c r="B25" s="77">
        <v>13</v>
      </c>
      <c r="C25" s="174" t="s">
        <v>94</v>
      </c>
      <c r="D25" s="175"/>
      <c r="E25" s="26" t="s">
        <v>79</v>
      </c>
      <c r="F25" s="26">
        <v>0</v>
      </c>
    </row>
    <row r="26" spans="2:6" x14ac:dyDescent="0.35">
      <c r="B26" s="77">
        <v>14</v>
      </c>
      <c r="C26" s="174" t="s">
        <v>95</v>
      </c>
      <c r="D26" s="175"/>
      <c r="E26" s="26" t="s">
        <v>79</v>
      </c>
      <c r="F26" s="26">
        <v>0</v>
      </c>
    </row>
    <row r="27" spans="2:6" ht="16.5" customHeight="1" x14ac:dyDescent="0.35">
      <c r="B27" s="77">
        <v>15</v>
      </c>
      <c r="C27" s="174" t="s">
        <v>96</v>
      </c>
      <c r="D27" s="175"/>
      <c r="E27" s="26" t="s">
        <v>79</v>
      </c>
      <c r="F27" s="26">
        <v>0</v>
      </c>
    </row>
    <row r="28" spans="2:6" ht="16.5" customHeight="1" x14ac:dyDescent="0.35">
      <c r="B28" s="77">
        <v>16</v>
      </c>
      <c r="C28" s="174" t="s">
        <v>97</v>
      </c>
      <c r="D28" s="175"/>
      <c r="E28" s="26" t="s">
        <v>90</v>
      </c>
      <c r="F28" s="26">
        <v>2</v>
      </c>
    </row>
    <row r="29" spans="2:6" ht="18.75" customHeight="1" x14ac:dyDescent="0.35">
      <c r="B29" s="77">
        <v>17</v>
      </c>
      <c r="C29" s="174" t="s">
        <v>98</v>
      </c>
      <c r="D29" s="175"/>
      <c r="E29" s="26" t="s">
        <v>86</v>
      </c>
      <c r="F29" s="26">
        <v>10</v>
      </c>
    </row>
    <row r="30" spans="2:6" x14ac:dyDescent="0.35">
      <c r="B30" s="77">
        <v>18</v>
      </c>
      <c r="C30" s="174" t="s">
        <v>99</v>
      </c>
      <c r="D30" s="175"/>
      <c r="E30" s="26" t="s">
        <v>79</v>
      </c>
      <c r="F30" s="26">
        <v>1</v>
      </c>
    </row>
    <row r="31" spans="2:6" ht="16.5" customHeight="1" x14ac:dyDescent="0.35">
      <c r="B31" s="77">
        <v>19</v>
      </c>
      <c r="C31" s="174" t="s">
        <v>100</v>
      </c>
      <c r="D31" s="175"/>
      <c r="E31" s="26" t="s">
        <v>86</v>
      </c>
      <c r="F31" s="26">
        <v>10</v>
      </c>
    </row>
    <row r="32" spans="2:6" ht="16.5" customHeight="1" x14ac:dyDescent="0.35">
      <c r="B32" s="77">
        <v>20</v>
      </c>
      <c r="C32" s="174" t="s">
        <v>101</v>
      </c>
      <c r="D32" s="175"/>
      <c r="E32" s="26" t="s">
        <v>84</v>
      </c>
      <c r="F32" s="26">
        <v>6</v>
      </c>
    </row>
    <row r="33" spans="1:10" ht="16.5" customHeight="1" x14ac:dyDescent="0.35">
      <c r="B33" s="77">
        <v>21</v>
      </c>
      <c r="C33" s="174" t="s">
        <v>102</v>
      </c>
      <c r="D33" s="175"/>
      <c r="E33" s="26" t="s">
        <v>86</v>
      </c>
      <c r="F33" s="26">
        <v>10</v>
      </c>
    </row>
    <row r="34" spans="1:10" ht="16.5" customHeight="1" x14ac:dyDescent="0.35">
      <c r="B34" s="77">
        <v>22</v>
      </c>
      <c r="C34" s="174" t="s">
        <v>103</v>
      </c>
      <c r="D34" s="175"/>
      <c r="E34" s="26" t="s">
        <v>86</v>
      </c>
      <c r="F34" s="26">
        <v>9</v>
      </c>
    </row>
    <row r="35" spans="1:10" ht="16.5" customHeight="1" x14ac:dyDescent="0.35">
      <c r="B35" s="77">
        <v>23</v>
      </c>
      <c r="C35" s="174" t="s">
        <v>104</v>
      </c>
      <c r="D35" s="175"/>
      <c r="E35" s="26" t="s">
        <v>90</v>
      </c>
      <c r="F35" s="26">
        <v>1</v>
      </c>
      <c r="G35" s="28"/>
    </row>
    <row r="36" spans="1:10" ht="16.5" customHeight="1" x14ac:dyDescent="0.35">
      <c r="B36" s="77">
        <v>24</v>
      </c>
      <c r="C36" s="174" t="s">
        <v>105</v>
      </c>
      <c r="D36" s="175"/>
      <c r="E36" s="26" t="s">
        <v>86</v>
      </c>
      <c r="F36" s="26">
        <v>10</v>
      </c>
    </row>
    <row r="37" spans="1:10" ht="16.5" customHeight="1" x14ac:dyDescent="0.35">
      <c r="B37" s="77">
        <v>25</v>
      </c>
      <c r="C37" s="174" t="s">
        <v>106</v>
      </c>
      <c r="D37" s="175"/>
      <c r="E37" s="26" t="s">
        <v>86</v>
      </c>
      <c r="F37" s="26">
        <v>10</v>
      </c>
      <c r="G37" s="95" t="s">
        <v>107</v>
      </c>
      <c r="H37" s="96" t="s">
        <v>108</v>
      </c>
      <c r="I37" s="96" t="s">
        <v>109</v>
      </c>
    </row>
    <row r="38" spans="1:10" ht="31.5" customHeight="1" x14ac:dyDescent="0.35">
      <c r="B38" s="77">
        <v>26</v>
      </c>
      <c r="C38" s="174" t="s">
        <v>110</v>
      </c>
      <c r="D38" s="175"/>
      <c r="E38" s="26" t="s">
        <v>86</v>
      </c>
      <c r="F38" s="26">
        <v>10</v>
      </c>
      <c r="G38" s="97" t="s">
        <v>111</v>
      </c>
      <c r="H38" s="106">
        <v>0</v>
      </c>
      <c r="I38" s="25">
        <v>0.1</v>
      </c>
    </row>
    <row r="39" spans="1:10" ht="18.75" customHeight="1" x14ac:dyDescent="0.35">
      <c r="B39" s="77">
        <v>27</v>
      </c>
      <c r="C39" s="174" t="s">
        <v>112</v>
      </c>
      <c r="D39" s="175"/>
      <c r="E39" s="26" t="s">
        <v>86</v>
      </c>
      <c r="F39" s="26">
        <v>10</v>
      </c>
      <c r="G39" s="97" t="s">
        <v>113</v>
      </c>
      <c r="H39" s="106">
        <f>I38</f>
        <v>0.1</v>
      </c>
      <c r="I39" s="25">
        <v>0.6</v>
      </c>
    </row>
    <row r="40" spans="1:10" ht="18.75" customHeight="1" x14ac:dyDescent="0.35">
      <c r="B40" s="171" t="s">
        <v>114</v>
      </c>
      <c r="C40" s="171"/>
      <c r="D40" s="171"/>
      <c r="E40" s="78" t="str">
        <f>IF(F40&lt;I38,"Low_Risk",IF(F40=H40,"High_Risk",IF(F40&gt;H40,"High_Risk",IF(F40=H39,"Medium_Risk",IF(F40&lt;I39,"Medium_Risk")))))</f>
        <v>High_Risk</v>
      </c>
      <c r="F40" s="100">
        <f>SUM(F13:F39)/(270-(COUNTIF(F13:F39,0)*10))</f>
        <v>0.71764705882352942</v>
      </c>
      <c r="G40" s="97" t="s">
        <v>115</v>
      </c>
      <c r="H40" s="106">
        <f>I39</f>
        <v>0.6</v>
      </c>
      <c r="I40" s="106">
        <v>1</v>
      </c>
    </row>
    <row r="41" spans="1:10" ht="18.75" customHeight="1" x14ac:dyDescent="0.35">
      <c r="B41" s="2"/>
      <c r="C41" s="2"/>
      <c r="D41" s="2"/>
      <c r="E41" s="2" t="s">
        <v>116</v>
      </c>
    </row>
    <row r="42" spans="1:10" x14ac:dyDescent="0.35">
      <c r="C42" s="172" t="s">
        <v>117</v>
      </c>
      <c r="D42" s="172"/>
      <c r="E42" s="172"/>
    </row>
    <row r="44" spans="1:10" ht="32.25" customHeight="1" x14ac:dyDescent="0.35">
      <c r="A44" s="81" t="s">
        <v>42</v>
      </c>
      <c r="B44" s="82" t="s">
        <v>118</v>
      </c>
      <c r="C44" s="83" t="s">
        <v>119</v>
      </c>
      <c r="D44" s="84" t="s">
        <v>120</v>
      </c>
      <c r="E44" s="84" t="s">
        <v>121</v>
      </c>
      <c r="F44" s="83" t="s">
        <v>122</v>
      </c>
      <c r="G44" s="101" t="s">
        <v>123</v>
      </c>
      <c r="H44" s="102" t="s">
        <v>124</v>
      </c>
      <c r="I44" s="103" t="s">
        <v>125</v>
      </c>
    </row>
    <row r="45" spans="1:10" ht="58" x14ac:dyDescent="0.35">
      <c r="A45" s="1">
        <v>1</v>
      </c>
      <c r="B45" s="13" t="s">
        <v>126</v>
      </c>
      <c r="C45" s="1" t="s">
        <v>79</v>
      </c>
      <c r="D45" s="85" t="str">
        <f>IF(C45="Total Revenue", "Total Revenue", IF(B45="Profit_Oriented","Profit Before Tax or Normalised (or adjusted) Profit Before Tax", IF(B45="Startup__Newly_Established", "Turnover", IF(B45="Debt_Financed", "Net Asset Value", IF(C45="Gross Profit", "Gross Profit", IF(B45="Liquidity","Total Equity",IF(C45="Custody of Assets", "Assets", IF(C45="Project/ Program - Total Cost","Total Cost", IF(C45="Project/ Program - Net Cost", "Net Cost", IF(C45="Total Revenue", "Total Revenue", IF(C45= "Total Expense", "Total Expense", "Select Entity")))))))))))</f>
        <v>Profit Before Tax or Normalised (or adjusted) Profit Before Tax</v>
      </c>
      <c r="E45" s="117">
        <v>1147654537</v>
      </c>
      <c r="F45" s="85" t="str">
        <f>IF(D45="Gross Profit","High RoMM =&gt;1% &lt;1.3%",IF(D45="Total Revenue","High RoMM =&gt;0.5% &lt;0.70%", IF(D45="Profit Before Tax or Normalised (or adjusted) Profit Before Tax","High RoMM =&gt;5% &lt;7%",IF(D45="Net Asset Value","High RoMM =&gt;1% &lt;1.3%",IF(D45="Total Equity","High RoMM =&gt;2% &lt;3.15%",IF(D45="Assets","High RoMM =&gt;1% &lt;1.3%",IF(D45="Total Cost","High RoMM =&gt;0.5% &lt;0.70%",IF(D45="Net Cost","High RoMM =&gt;5% &lt;7%",IF(D45="Total Expense","High RoMM =&gt;0.5% &lt;0.70%",IF(D45="Turnover","High RoMM =&gt;0.5% &lt;0.70%",IF(D45="Select Entity","Select Entity")))))))))))</f>
        <v>High RoMM =&gt;5% &lt;7%</v>
      </c>
      <c r="G45" s="98">
        <v>0.8</v>
      </c>
      <c r="H45" s="6" t="s">
        <v>127</v>
      </c>
      <c r="I45" s="107">
        <f>Table25932[[#This Row],[Percentage determined]]*Table25932[[#This Row],[Amount (Refer Note 2)]]</f>
        <v>918123629.60000002</v>
      </c>
      <c r="J45" s="109"/>
    </row>
    <row r="46" spans="1:10" x14ac:dyDescent="0.35">
      <c r="A46" s="1"/>
      <c r="B46" s="1"/>
      <c r="C46" s="1"/>
      <c r="D46" s="89"/>
      <c r="E46" s="5"/>
      <c r="F46" s="85" t="str">
        <f>IF(D45="Gross Profit","Medium RoMM &gt;1.3% &lt;=1.6%",IF(D45="Total Revenue","Medium RoMM &gt;0.70% &lt;=0.80%",IF(D45="Profit Before Tax or Normalised (or adjusted) Profit Before Tax","Medium RoMM &gt;7% &lt;=8%",IF(D45="Net Asset Value","Medium RoMM &gt;1.3% &lt;=1.6%",IF(D45="Total Equity","Medium RoMM &gt;3.15% &lt;=3.85%",IF(D45="Assets","Medium RoMM &gt;1.3% &lt;=1.6%",IF(D45="Total Cost","Medium RoMM &gt;0.70% &lt;=0.80%",IF(D45="Net Cost","Medium RoMM &gt;7% &lt;=8%",IF(D45="Total Expense","Medium RoMM &gt;0.70% &lt;=0.80%",IF(D45="Turnover","Medium RoMM &gt;0.70% &lt;=0.80%",IF(D45="Select Entity","Select Entity")))))))))))</f>
        <v>Medium RoMM &gt;7% &lt;=8%</v>
      </c>
      <c r="G46" s="29"/>
      <c r="H46" s="6"/>
      <c r="I46" s="32"/>
    </row>
    <row r="47" spans="1:10" x14ac:dyDescent="0.35">
      <c r="A47" s="1"/>
      <c r="B47" s="1"/>
      <c r="C47" s="1"/>
      <c r="D47" s="89"/>
      <c r="E47" s="5"/>
      <c r="F47" s="85" t="str">
        <f>IF(D45="Gross Profit","Low RoMM &gt;1.6% &lt;=2%",IF(D45="Total Revenue","Low RoMM &gt;0.80% &lt;=1%",IF(D45="Profit Before Tax or Normalised (or adjusted) Profit Before Tax","Low RoMM &gt;8% &lt;=10%",IF(D45="Net Asset Value","Low RoMM &gt;1.6% &lt;=2%",IF(D45="Total Equity","Low RoMM &gt;3.85% &lt;=5%",IF(D45="Assets","Low RoMM &gt;1.6% &lt;=2%",IF(D45="Total Cost","Low RoMM &gt;0.80% &lt;=1%", IF(D45="Net Cost","Low RoMM &gt;8% &lt;=10%",IF(D45="Total Expense","Low RoMM &gt;0.80% &lt;=1%",IF(D45="Turnover","Low RoMM &gt;0.80% &lt;=1%",IF(D45="Select Entity","Select Entity")))))))))))</f>
        <v>Low RoMM &gt;8% &lt;=10%</v>
      </c>
      <c r="G47" s="29"/>
      <c r="H47" s="6"/>
      <c r="I47" s="32"/>
    </row>
    <row r="48" spans="1:10" x14ac:dyDescent="0.35">
      <c r="A48" s="15"/>
      <c r="B48" s="16"/>
      <c r="C48" s="15"/>
      <c r="D48" s="89"/>
      <c r="E48" s="15"/>
      <c r="F48" s="86"/>
      <c r="G48" s="26"/>
      <c r="H48" s="17"/>
      <c r="I48" s="7"/>
    </row>
    <row r="49" spans="1:9" x14ac:dyDescent="0.35">
      <c r="A49" s="15"/>
      <c r="B49" s="16"/>
      <c r="C49" s="1"/>
      <c r="D49" s="90" t="s">
        <v>53</v>
      </c>
      <c r="E49" s="15">
        <v>0</v>
      </c>
      <c r="F49" s="87" t="s">
        <v>128</v>
      </c>
      <c r="G49" s="99">
        <v>0.5</v>
      </c>
      <c r="H49" s="6"/>
      <c r="I49" s="93">
        <f>I45*Table25932[[#This Row],[Percentage determined]]</f>
        <v>459061814.80000001</v>
      </c>
    </row>
    <row r="50" spans="1:9" x14ac:dyDescent="0.35">
      <c r="A50" s="15"/>
      <c r="B50" s="16"/>
      <c r="C50" s="15"/>
      <c r="D50" s="89"/>
      <c r="E50" s="15"/>
      <c r="F50" s="86"/>
      <c r="G50" s="30"/>
      <c r="H50" s="4"/>
      <c r="I50" s="104"/>
    </row>
    <row r="51" spans="1:9" x14ac:dyDescent="0.35">
      <c r="A51" s="15"/>
      <c r="B51" s="16"/>
      <c r="C51" s="108"/>
      <c r="D51" s="91" t="s">
        <v>129</v>
      </c>
      <c r="E51" s="18">
        <v>0</v>
      </c>
      <c r="F51" s="88" t="s">
        <v>130</v>
      </c>
      <c r="G51" s="99">
        <v>0.05</v>
      </c>
      <c r="H51" s="8"/>
      <c r="I51" s="94">
        <f>I45*Table25932[[#This Row],[Percentage determined]]</f>
        <v>45906181.480000004</v>
      </c>
    </row>
    <row r="52" spans="1:9" x14ac:dyDescent="0.35">
      <c r="A52" s="15"/>
      <c r="B52" s="16"/>
      <c r="C52" s="15"/>
      <c r="D52" s="89"/>
      <c r="E52" s="15"/>
      <c r="F52" s="86"/>
      <c r="G52" s="30"/>
      <c r="H52" s="3"/>
      <c r="I52" s="21"/>
    </row>
    <row r="53" spans="1:9" ht="29" x14ac:dyDescent="0.35">
      <c r="A53" s="15"/>
      <c r="B53" s="16"/>
      <c r="C53" s="15"/>
      <c r="D53" s="92" t="s">
        <v>131</v>
      </c>
      <c r="E53" s="15"/>
      <c r="F53" s="86"/>
      <c r="G53" s="30"/>
      <c r="H53" s="9"/>
      <c r="I53" s="22"/>
    </row>
    <row r="55" spans="1:9" x14ac:dyDescent="0.35">
      <c r="C55" s="19" t="s">
        <v>132</v>
      </c>
      <c r="D55" s="173" t="s">
        <v>133</v>
      </c>
      <c r="E55" s="173"/>
      <c r="F55" s="173"/>
      <c r="G55" s="173"/>
    </row>
    <row r="56" spans="1:9" ht="15" customHeight="1" x14ac:dyDescent="0.35">
      <c r="D56" s="14" t="s">
        <v>134</v>
      </c>
    </row>
    <row r="57" spans="1:9" x14ac:dyDescent="0.35">
      <c r="D57" s="14" t="s">
        <v>135</v>
      </c>
    </row>
    <row r="58" spans="1:9" ht="15" customHeight="1" x14ac:dyDescent="0.35">
      <c r="D58" s="14" t="s">
        <v>136</v>
      </c>
    </row>
    <row r="59" spans="1:9" ht="15" customHeight="1" x14ac:dyDescent="0.35">
      <c r="D59" s="14" t="s">
        <v>137</v>
      </c>
    </row>
    <row r="60" spans="1:9" ht="15" customHeight="1" x14ac:dyDescent="0.35">
      <c r="D60" s="14" t="s">
        <v>138</v>
      </c>
    </row>
    <row r="61" spans="1:9" x14ac:dyDescent="0.35">
      <c r="D61" s="12"/>
      <c r="E61" s="12"/>
      <c r="F61" s="12"/>
    </row>
    <row r="62" spans="1:9" ht="15" customHeight="1" x14ac:dyDescent="0.35">
      <c r="C62" s="19" t="s">
        <v>139</v>
      </c>
      <c r="D62" s="173" t="s">
        <v>140</v>
      </c>
      <c r="E62" s="173"/>
      <c r="F62" s="173"/>
    </row>
    <row r="63" spans="1:9" x14ac:dyDescent="0.35">
      <c r="D63" s="170" t="s">
        <v>141</v>
      </c>
      <c r="E63" s="170"/>
      <c r="F63" s="170"/>
      <c r="G63" s="170"/>
    </row>
    <row r="64" spans="1:9" x14ac:dyDescent="0.35">
      <c r="D64" s="170"/>
      <c r="E64" s="170"/>
      <c r="F64" s="170"/>
      <c r="G64" s="170"/>
      <c r="H64" s="14" t="s">
        <v>142</v>
      </c>
    </row>
    <row r="65" spans="3:8" x14ac:dyDescent="0.35">
      <c r="D65" s="170" t="s">
        <v>143</v>
      </c>
      <c r="E65" s="170"/>
      <c r="F65" s="170"/>
      <c r="G65" s="170"/>
    </row>
    <row r="66" spans="3:8" x14ac:dyDescent="0.35">
      <c r="D66" s="170" t="s">
        <v>144</v>
      </c>
      <c r="E66" s="170"/>
      <c r="F66" s="170"/>
      <c r="G66" s="170"/>
    </row>
    <row r="67" spans="3:8" x14ac:dyDescent="0.35">
      <c r="D67" s="170"/>
      <c r="E67" s="170"/>
      <c r="F67" s="170"/>
      <c r="G67" s="170"/>
    </row>
    <row r="68" spans="3:8" x14ac:dyDescent="0.35">
      <c r="C68" s="19" t="s">
        <v>145</v>
      </c>
      <c r="D68" s="19" t="s">
        <v>146</v>
      </c>
    </row>
    <row r="69" spans="3:8" ht="15" customHeight="1" x14ac:dyDescent="0.35">
      <c r="D69" s="170" t="s">
        <v>147</v>
      </c>
      <c r="E69" s="170"/>
      <c r="F69" s="170"/>
      <c r="G69" s="170"/>
      <c r="H69" s="20"/>
    </row>
    <row r="70" spans="3:8" x14ac:dyDescent="0.35">
      <c r="D70" s="170"/>
      <c r="E70" s="170"/>
      <c r="F70" s="170"/>
      <c r="G70" s="170"/>
      <c r="H70" s="20"/>
    </row>
    <row r="71" spans="3:8" x14ac:dyDescent="0.35">
      <c r="D71" s="170"/>
      <c r="E71" s="170"/>
      <c r="F71" s="170"/>
      <c r="G71" s="170"/>
    </row>
    <row r="72" spans="3:8" x14ac:dyDescent="0.35">
      <c r="D72" s="12"/>
      <c r="E72" s="12"/>
      <c r="F72" s="12"/>
      <c r="G72" s="31"/>
    </row>
    <row r="95" spans="4:4" x14ac:dyDescent="0.35">
      <c r="D95" s="14" t="s">
        <v>148</v>
      </c>
    </row>
  </sheetData>
  <sheetProtection algorithmName="SHA-512" hashValue="Qw/nPiEsOWETz0S7FYOC7IdhyeS5dpzT1tqJ0xc9RbGDZVqqfNMQedd703AwwI69XzPLuyW8M+KYSR794rZq/Q==" saltValue="dvUdxQC4gpvc6FY7MdPsbw==" spinCount="100000" sheet="1" objects="1" scenarios="1"/>
  <mergeCells count="38">
    <mergeCell ref="C15:D15"/>
    <mergeCell ref="C1:D1"/>
    <mergeCell ref="B10:F10"/>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39:D39"/>
    <mergeCell ref="C28:D28"/>
    <mergeCell ref="C29:D29"/>
    <mergeCell ref="C30:D30"/>
    <mergeCell ref="C31:D31"/>
    <mergeCell ref="C32:D32"/>
    <mergeCell ref="C33:D33"/>
    <mergeCell ref="C34:D34"/>
    <mergeCell ref="C35:D35"/>
    <mergeCell ref="C36:D36"/>
    <mergeCell ref="C37:D37"/>
    <mergeCell ref="C38:D38"/>
    <mergeCell ref="D66:G67"/>
    <mergeCell ref="D69:G71"/>
    <mergeCell ref="B40:D40"/>
    <mergeCell ref="C42:E42"/>
    <mergeCell ref="D55:G55"/>
    <mergeCell ref="D62:F62"/>
    <mergeCell ref="D63:G64"/>
    <mergeCell ref="D65:G65"/>
  </mergeCells>
  <dataValidations count="7">
    <dataValidation type="list" allowBlank="1" showInputMessage="1" showErrorMessage="1" sqref="E13:E39" xr:uid="{B113FE2F-99F9-4666-A7F8-6C63B1CB293C}">
      <formula1>"High_Risk, Medium_Risk, Low_Risk, NA"</formula1>
    </dataValidation>
    <dataValidation type="list" allowBlank="1" showInputMessage="1" showErrorMessage="1" sqref="D5" xr:uid="{0EE701AB-ADB4-429B-840A-453A7D45CB55}">
      <formula1>"Statutory Audit, Limited Review, Special Purpose"</formula1>
    </dataValidation>
    <dataValidation type="list" allowBlank="1" showInputMessage="1" showErrorMessage="1" sqref="B45" xr:uid="{5E74E7D2-8C47-49D8-B542-CBC01059A7EC}">
      <formula1>"Select_Entity, Startup__Newly_Established, Profit_Oriented, Not_for_Profit, Debt_Financed, Liquidity, Entities_Executing_Public_Utility_Project_Program, Volatility_in_Profit"</formula1>
    </dataValidation>
    <dataValidation type="list" allowBlank="1" showInputMessage="1" showErrorMessage="1" sqref="F41" xr:uid="{CBE69DC6-A3EE-413C-BCE9-06E81E9FF9BB}">
      <formula1>"High Risk, Medium Risk, Low Risk, "</formula1>
    </dataValidation>
    <dataValidation type="list" allowBlank="1" showInputMessage="1" showErrorMessage="1" sqref="E41" xr:uid="{1449F3BB-3A37-4C9A-9B55-534D6279F7E1}">
      <formula1>"Yes, No"</formula1>
    </dataValidation>
    <dataValidation type="list" allowBlank="1" showInputMessage="1" showErrorMessage="1" sqref="D4" xr:uid="{328FCAB7-094D-4386-AB5B-F718F41FC154}">
      <formula1>"Planning, Revised"</formula1>
    </dataValidation>
    <dataValidation type="list" allowBlank="1" showInputMessage="1" showErrorMessage="1" sqref="C45:C47 F13:F39" xr:uid="{A48BE141-C07B-49B9-8453-06BC02B897E2}">
      <formula1>INDIRECT(B13)</formula1>
    </dataValidation>
  </dataValidations>
  <pageMargins left="1" right="1" top="1" bottom="1" header="0.5" footer="0.5"/>
  <pageSetup paperSize="17" scale="54" fitToWidth="0" orientation="landscape" verticalDpi="0"/>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1ACF8-50CC-42E3-A1EC-5BB46BFC3793}">
  <dimension ref="A1:N187"/>
  <sheetViews>
    <sheetView showGridLines="0" topLeftCell="A25" zoomScale="75" zoomScaleNormal="75" workbookViewId="0">
      <selection activeCell="B50" sqref="B50"/>
    </sheetView>
  </sheetViews>
  <sheetFormatPr defaultColWidth="8.7265625" defaultRowHeight="14.5" x14ac:dyDescent="0.35"/>
  <cols>
    <col min="1" max="1" width="3.54296875" style="58" customWidth="1"/>
    <col min="2" max="12" width="8.7265625" style="58"/>
    <col min="13" max="13" width="11.453125" style="58" customWidth="1"/>
    <col min="14" max="14" width="38.453125" style="58" customWidth="1"/>
    <col min="15" max="16384" width="8.7265625" style="58"/>
  </cols>
  <sheetData>
    <row r="1" spans="1:14" x14ac:dyDescent="0.35">
      <c r="B1" s="66"/>
      <c r="C1" s="66"/>
      <c r="D1" s="66"/>
      <c r="E1" s="66"/>
      <c r="F1" s="66"/>
      <c r="G1" s="66"/>
      <c r="H1" s="66"/>
      <c r="I1" s="66"/>
      <c r="J1" s="66"/>
      <c r="K1" s="66"/>
      <c r="L1" s="66"/>
      <c r="M1" s="66"/>
      <c r="N1" s="66"/>
    </row>
    <row r="2" spans="1:14" x14ac:dyDescent="0.35">
      <c r="A2" s="56" t="s">
        <v>149</v>
      </c>
      <c r="B2" s="56"/>
      <c r="C2" s="56"/>
      <c r="D2" s="56"/>
      <c r="E2" s="56"/>
      <c r="F2" s="56"/>
      <c r="G2" s="56"/>
      <c r="H2" s="56"/>
      <c r="I2" s="56"/>
      <c r="J2" s="56"/>
      <c r="K2" s="56"/>
      <c r="L2" s="56"/>
      <c r="M2" s="56"/>
      <c r="N2" s="57"/>
    </row>
    <row r="3" spans="1:14" x14ac:dyDescent="0.35">
      <c r="B3" s="63"/>
      <c r="C3" s="63"/>
      <c r="D3" s="63"/>
      <c r="E3" s="63"/>
      <c r="F3" s="63"/>
      <c r="G3" s="63"/>
      <c r="H3" s="63"/>
      <c r="I3" s="63"/>
      <c r="J3" s="63"/>
      <c r="K3" s="63"/>
      <c r="L3" s="63"/>
      <c r="M3" s="63"/>
      <c r="N3" s="63"/>
    </row>
    <row r="4" spans="1:14" x14ac:dyDescent="0.35">
      <c r="A4" s="64" t="s">
        <v>10</v>
      </c>
      <c r="B4" s="163" t="s">
        <v>150</v>
      </c>
      <c r="C4" s="163"/>
      <c r="D4" s="163"/>
      <c r="E4" s="163"/>
      <c r="F4" s="163"/>
      <c r="G4" s="163"/>
      <c r="H4" s="163"/>
      <c r="I4" s="163"/>
      <c r="J4" s="163"/>
      <c r="K4" s="163"/>
      <c r="L4" s="163"/>
      <c r="M4" s="163"/>
      <c r="N4" s="163"/>
    </row>
    <row r="5" spans="1:14" x14ac:dyDescent="0.35">
      <c r="B5" s="61"/>
      <c r="C5" s="61"/>
      <c r="D5" s="61"/>
      <c r="E5" s="61"/>
      <c r="F5" s="61"/>
      <c r="G5" s="61"/>
      <c r="H5" s="61"/>
      <c r="I5" s="61"/>
      <c r="J5" s="61"/>
      <c r="K5" s="61"/>
      <c r="L5" s="61"/>
      <c r="M5" s="61"/>
      <c r="N5" s="61"/>
    </row>
    <row r="6" spans="1:14" ht="15.5" x14ac:dyDescent="0.35">
      <c r="A6" s="71" t="s">
        <v>151</v>
      </c>
      <c r="B6" s="167" t="s">
        <v>152</v>
      </c>
      <c r="C6" s="167"/>
      <c r="D6" s="167"/>
      <c r="E6" s="167"/>
      <c r="F6" s="167"/>
      <c r="G6" s="167"/>
      <c r="H6" s="167"/>
      <c r="I6" s="167"/>
      <c r="J6" s="167"/>
      <c r="K6" s="167"/>
      <c r="L6" s="167"/>
      <c r="M6" s="167"/>
      <c r="N6" s="167"/>
    </row>
    <row r="7" spans="1:14" ht="15.5" x14ac:dyDescent="0.35">
      <c r="A7" s="71" t="s">
        <v>151</v>
      </c>
      <c r="B7" s="163" t="s">
        <v>153</v>
      </c>
      <c r="C7" s="163"/>
      <c r="D7" s="163"/>
      <c r="E7" s="163"/>
      <c r="F7" s="163"/>
      <c r="G7" s="163"/>
      <c r="H7" s="163"/>
      <c r="I7" s="163"/>
      <c r="J7" s="163"/>
      <c r="K7" s="163"/>
      <c r="L7" s="163"/>
      <c r="M7" s="163"/>
      <c r="N7" s="163"/>
    </row>
    <row r="8" spans="1:14" ht="15.5" x14ac:dyDescent="0.35">
      <c r="A8" s="71" t="s">
        <v>151</v>
      </c>
      <c r="B8" s="163" t="s">
        <v>154</v>
      </c>
      <c r="C8" s="163"/>
      <c r="D8" s="163"/>
      <c r="E8" s="163"/>
      <c r="F8" s="163"/>
      <c r="G8" s="163"/>
      <c r="H8" s="163"/>
      <c r="I8" s="163"/>
      <c r="J8" s="163"/>
      <c r="K8" s="163"/>
      <c r="L8" s="163"/>
      <c r="M8" s="163"/>
      <c r="N8" s="163"/>
    </row>
    <row r="9" spans="1:14" ht="15.5" x14ac:dyDescent="0.35">
      <c r="A9" s="71" t="s">
        <v>151</v>
      </c>
      <c r="B9" s="163" t="s">
        <v>155</v>
      </c>
      <c r="C9" s="163"/>
      <c r="D9" s="163"/>
      <c r="E9" s="163"/>
      <c r="F9" s="163"/>
      <c r="G9" s="163"/>
      <c r="H9" s="163"/>
      <c r="I9" s="163"/>
      <c r="J9" s="163"/>
      <c r="K9" s="163"/>
      <c r="L9" s="163"/>
      <c r="M9" s="163"/>
      <c r="N9" s="163"/>
    </row>
    <row r="10" spans="1:14" x14ac:dyDescent="0.35">
      <c r="B10" s="61"/>
      <c r="C10" s="61"/>
      <c r="D10" s="61"/>
      <c r="E10" s="61"/>
      <c r="F10" s="61"/>
      <c r="G10" s="61"/>
      <c r="H10" s="61"/>
      <c r="I10" s="61"/>
      <c r="J10" s="61"/>
      <c r="K10" s="61"/>
      <c r="L10" s="61"/>
      <c r="M10" s="61"/>
      <c r="N10" s="61"/>
    </row>
    <row r="11" spans="1:14" x14ac:dyDescent="0.35">
      <c r="A11" s="56" t="s">
        <v>156</v>
      </c>
      <c r="B11" s="56"/>
      <c r="C11" s="56"/>
      <c r="D11" s="56"/>
      <c r="E11" s="56"/>
      <c r="F11" s="56"/>
      <c r="G11" s="56"/>
      <c r="H11" s="56"/>
      <c r="I11" s="56"/>
      <c r="J11" s="56"/>
      <c r="K11" s="56"/>
      <c r="L11" s="56"/>
      <c r="M11" s="56"/>
      <c r="N11" s="57"/>
    </row>
    <row r="12" spans="1:14" ht="15" customHeight="1" x14ac:dyDescent="0.35">
      <c r="A12" s="64"/>
      <c r="B12" s="63"/>
      <c r="C12" s="63"/>
      <c r="D12" s="63"/>
      <c r="E12" s="63"/>
      <c r="F12" s="63"/>
      <c r="G12" s="63"/>
      <c r="H12" s="63"/>
      <c r="I12" s="63"/>
      <c r="J12" s="63"/>
      <c r="K12" s="63"/>
      <c r="L12" s="63"/>
      <c r="M12" s="63"/>
      <c r="N12" s="63"/>
    </row>
    <row r="13" spans="1:14" ht="15" customHeight="1" x14ac:dyDescent="0.35">
      <c r="A13" s="64" t="s">
        <v>10</v>
      </c>
      <c r="B13" s="72" t="s">
        <v>157</v>
      </c>
      <c r="C13" s="72"/>
      <c r="D13" s="72"/>
      <c r="E13" s="72"/>
      <c r="F13" s="72"/>
      <c r="G13" s="72"/>
      <c r="H13" s="72"/>
      <c r="I13" s="72"/>
      <c r="J13" s="72"/>
      <c r="K13" s="72"/>
      <c r="L13" s="72"/>
      <c r="M13" s="72"/>
      <c r="N13" s="72"/>
    </row>
    <row r="14" spans="1:14" x14ac:dyDescent="0.35">
      <c r="B14" s="72"/>
      <c r="C14" s="72"/>
      <c r="D14" s="72"/>
      <c r="E14" s="72"/>
      <c r="F14" s="72"/>
      <c r="G14" s="72"/>
      <c r="H14" s="72"/>
      <c r="I14" s="72"/>
      <c r="J14" s="72"/>
      <c r="K14" s="72"/>
      <c r="L14" s="72"/>
      <c r="M14" s="72"/>
      <c r="N14" s="72"/>
    </row>
    <row r="15" spans="1:14" ht="14.5" customHeight="1" x14ac:dyDescent="0.35">
      <c r="A15" s="64" t="s">
        <v>10</v>
      </c>
      <c r="B15" s="72" t="s">
        <v>158</v>
      </c>
      <c r="C15" s="62"/>
      <c r="D15" s="62"/>
      <c r="E15" s="62"/>
      <c r="F15" s="62"/>
      <c r="G15" s="62"/>
      <c r="H15" s="62"/>
      <c r="I15" s="62"/>
      <c r="J15" s="62"/>
      <c r="K15" s="62"/>
      <c r="L15" s="62"/>
      <c r="M15" s="62"/>
      <c r="N15" s="62"/>
    </row>
    <row r="16" spans="1:14" ht="14.5" customHeight="1" x14ac:dyDescent="0.35">
      <c r="B16" s="72" t="s">
        <v>159</v>
      </c>
      <c r="C16" s="62"/>
      <c r="D16" s="62"/>
      <c r="E16" s="62"/>
      <c r="F16" s="62"/>
      <c r="G16" s="62"/>
      <c r="H16" s="62"/>
      <c r="I16" s="62"/>
      <c r="J16" s="62"/>
      <c r="K16" s="62"/>
      <c r="L16" s="62"/>
      <c r="M16" s="62"/>
      <c r="N16" s="62"/>
    </row>
    <row r="17" spans="1:14" x14ac:dyDescent="0.35">
      <c r="B17" s="62"/>
      <c r="C17" s="62"/>
      <c r="D17" s="62"/>
      <c r="E17" s="62"/>
      <c r="F17" s="62"/>
      <c r="G17" s="62"/>
      <c r="H17" s="62"/>
      <c r="I17" s="62"/>
      <c r="J17" s="62"/>
      <c r="K17" s="62"/>
      <c r="L17" s="62"/>
      <c r="M17" s="62"/>
      <c r="N17" s="62"/>
    </row>
    <row r="18" spans="1:14" ht="15.75" customHeight="1" x14ac:dyDescent="0.35">
      <c r="A18" s="64" t="s">
        <v>10</v>
      </c>
      <c r="B18" s="72" t="s">
        <v>160</v>
      </c>
      <c r="C18" s="62"/>
      <c r="D18" s="62"/>
      <c r="E18" s="62"/>
      <c r="F18" s="62"/>
      <c r="G18" s="62"/>
      <c r="H18" s="62"/>
      <c r="I18" s="62"/>
      <c r="J18" s="62"/>
      <c r="K18" s="62"/>
      <c r="L18" s="62"/>
      <c r="M18" s="62"/>
      <c r="N18" s="62"/>
    </row>
    <row r="19" spans="1:14" ht="15.75" customHeight="1" x14ac:dyDescent="0.35">
      <c r="B19" s="72" t="s">
        <v>161</v>
      </c>
      <c r="C19" s="62"/>
      <c r="D19" s="62"/>
      <c r="E19" s="62"/>
      <c r="F19" s="62"/>
      <c r="G19" s="62"/>
      <c r="H19" s="62"/>
      <c r="I19" s="62"/>
      <c r="J19" s="62"/>
      <c r="K19" s="62"/>
      <c r="L19" s="62"/>
      <c r="M19" s="62"/>
      <c r="N19" s="62"/>
    </row>
    <row r="20" spans="1:14" ht="18" customHeight="1" x14ac:dyDescent="0.35">
      <c r="B20" s="72" t="s">
        <v>162</v>
      </c>
      <c r="C20" s="62"/>
      <c r="D20" s="62"/>
      <c r="E20" s="62"/>
      <c r="F20" s="62"/>
      <c r="G20" s="62"/>
      <c r="H20" s="62"/>
      <c r="I20" s="62"/>
      <c r="J20" s="62"/>
      <c r="K20" s="62"/>
      <c r="L20" s="62"/>
      <c r="M20" s="62"/>
      <c r="N20" s="62"/>
    </row>
    <row r="21" spans="1:14" ht="18" customHeight="1" x14ac:dyDescent="0.35">
      <c r="B21" s="72"/>
      <c r="C21" s="62"/>
      <c r="D21" s="62"/>
      <c r="E21" s="62"/>
      <c r="F21" s="62"/>
      <c r="G21" s="62"/>
      <c r="H21" s="62"/>
      <c r="I21" s="62"/>
      <c r="J21" s="62"/>
      <c r="K21" s="62"/>
      <c r="L21" s="62"/>
      <c r="M21" s="62"/>
      <c r="N21" s="62"/>
    </row>
    <row r="22" spans="1:14" ht="18" customHeight="1" x14ac:dyDescent="0.35">
      <c r="A22" s="64" t="s">
        <v>10</v>
      </c>
      <c r="B22" s="72" t="s">
        <v>163</v>
      </c>
      <c r="C22" s="72"/>
      <c r="D22" s="72"/>
      <c r="E22" s="72"/>
      <c r="F22" s="72"/>
      <c r="G22" s="72"/>
      <c r="H22" s="72"/>
      <c r="I22" s="72"/>
      <c r="J22" s="72"/>
      <c r="K22" s="72"/>
      <c r="L22" s="72"/>
      <c r="M22" s="72"/>
      <c r="N22" s="72"/>
    </row>
    <row r="23" spans="1:14" ht="18" customHeight="1" x14ac:dyDescent="0.35">
      <c r="A23" s="64"/>
      <c r="B23" s="72" t="s">
        <v>164</v>
      </c>
      <c r="C23" s="72"/>
      <c r="D23" s="72"/>
      <c r="E23" s="72"/>
      <c r="F23" s="72"/>
      <c r="G23" s="72"/>
      <c r="H23" s="72"/>
      <c r="I23" s="72"/>
      <c r="J23" s="72"/>
      <c r="K23" s="72"/>
      <c r="L23" s="72"/>
      <c r="M23" s="72"/>
      <c r="N23" s="72"/>
    </row>
    <row r="24" spans="1:14" x14ac:dyDescent="0.35">
      <c r="B24" s="72"/>
      <c r="C24" s="72"/>
      <c r="D24" s="72"/>
      <c r="E24" s="72"/>
      <c r="F24" s="72"/>
      <c r="G24" s="72"/>
      <c r="H24" s="72"/>
      <c r="I24" s="72"/>
      <c r="J24" s="72"/>
      <c r="K24" s="72"/>
      <c r="L24" s="72"/>
      <c r="M24" s="72"/>
      <c r="N24" s="72"/>
    </row>
    <row r="25" spans="1:14" x14ac:dyDescent="0.35">
      <c r="A25" s="56" t="s">
        <v>165</v>
      </c>
      <c r="B25" s="56"/>
      <c r="C25" s="56"/>
      <c r="D25" s="56"/>
      <c r="E25" s="56"/>
      <c r="F25" s="56"/>
      <c r="G25" s="56"/>
      <c r="H25" s="56"/>
      <c r="I25" s="56"/>
      <c r="J25" s="56"/>
      <c r="K25" s="56"/>
      <c r="L25" s="56"/>
      <c r="M25" s="56"/>
      <c r="N25" s="57"/>
    </row>
    <row r="26" spans="1:14" ht="14.5" customHeight="1" x14ac:dyDescent="0.35">
      <c r="B26" s="72"/>
      <c r="C26" s="72"/>
      <c r="D26" s="72"/>
      <c r="E26" s="72"/>
      <c r="F26" s="72"/>
      <c r="G26" s="72"/>
      <c r="H26" s="72"/>
      <c r="I26" s="72"/>
      <c r="J26" s="72"/>
      <c r="K26" s="72"/>
      <c r="L26" s="72"/>
      <c r="M26" s="72"/>
      <c r="N26" s="72"/>
    </row>
    <row r="27" spans="1:14" ht="14.5" customHeight="1" x14ac:dyDescent="0.35">
      <c r="A27" s="64" t="s">
        <v>10</v>
      </c>
      <c r="B27" s="72" t="s">
        <v>166</v>
      </c>
      <c r="C27" s="72"/>
      <c r="D27" s="72"/>
      <c r="E27" s="72"/>
      <c r="F27" s="72"/>
      <c r="G27" s="72"/>
      <c r="H27" s="72"/>
      <c r="I27" s="72"/>
      <c r="J27" s="72"/>
      <c r="K27" s="72"/>
      <c r="L27" s="72"/>
      <c r="M27" s="72"/>
      <c r="N27" s="72"/>
    </row>
    <row r="28" spans="1:14" ht="14.5" customHeight="1" x14ac:dyDescent="0.35">
      <c r="A28" s="64"/>
      <c r="B28" s="72" t="s">
        <v>167</v>
      </c>
      <c r="C28" s="72"/>
      <c r="D28" s="72"/>
      <c r="E28" s="72"/>
      <c r="F28" s="72"/>
      <c r="G28" s="72"/>
      <c r="H28" s="72"/>
      <c r="I28" s="72"/>
      <c r="J28" s="72"/>
      <c r="K28" s="72"/>
      <c r="L28" s="72"/>
      <c r="M28" s="72"/>
      <c r="N28" s="72"/>
    </row>
    <row r="29" spans="1:14" ht="14.5" customHeight="1" x14ac:dyDescent="0.35">
      <c r="A29" s="64"/>
      <c r="B29" s="72"/>
      <c r="C29" s="72"/>
      <c r="D29" s="72"/>
      <c r="E29" s="72"/>
      <c r="F29" s="72"/>
      <c r="G29" s="72"/>
      <c r="H29" s="72"/>
      <c r="I29" s="72"/>
      <c r="J29" s="72"/>
      <c r="K29" s="72"/>
      <c r="L29" s="72"/>
      <c r="M29" s="72"/>
      <c r="N29" s="72"/>
    </row>
    <row r="30" spans="1:14" ht="14.5" customHeight="1" x14ac:dyDescent="0.35">
      <c r="A30" s="64" t="s">
        <v>10</v>
      </c>
      <c r="B30" s="167" t="s">
        <v>168</v>
      </c>
      <c r="C30" s="167"/>
      <c r="D30" s="167"/>
      <c r="E30" s="167"/>
      <c r="F30" s="167"/>
      <c r="G30" s="167"/>
      <c r="H30" s="167"/>
      <c r="I30" s="167"/>
      <c r="J30" s="167"/>
      <c r="K30" s="167"/>
      <c r="L30" s="167"/>
      <c r="M30" s="167"/>
      <c r="N30" s="167"/>
    </row>
    <row r="31" spans="1:14" ht="14.5" customHeight="1" x14ac:dyDescent="0.35">
      <c r="A31" s="64"/>
      <c r="B31" s="63"/>
      <c r="C31" s="63"/>
      <c r="D31" s="63"/>
      <c r="E31" s="63"/>
      <c r="F31" s="63"/>
      <c r="G31" s="63"/>
      <c r="H31" s="63"/>
      <c r="I31" s="63"/>
      <c r="J31" s="63"/>
      <c r="K31" s="63"/>
      <c r="L31" s="63"/>
      <c r="M31" s="63"/>
      <c r="N31" s="63"/>
    </row>
    <row r="32" spans="1:14" ht="14.5" customHeight="1" x14ac:dyDescent="0.35">
      <c r="A32" s="64"/>
      <c r="B32" s="72" t="s">
        <v>169</v>
      </c>
      <c r="C32" s="72"/>
      <c r="D32" s="72"/>
      <c r="E32" s="72"/>
      <c r="F32" s="72"/>
      <c r="G32" s="72"/>
      <c r="H32" s="72"/>
      <c r="I32" s="72"/>
      <c r="J32" s="72"/>
      <c r="K32" s="72"/>
      <c r="L32" s="72"/>
      <c r="M32" s="72"/>
      <c r="N32" s="72"/>
    </row>
    <row r="33" spans="1:14" x14ac:dyDescent="0.35">
      <c r="B33" s="63"/>
      <c r="C33" s="63"/>
      <c r="D33" s="63"/>
      <c r="E33" s="63"/>
      <c r="F33" s="63"/>
      <c r="G33" s="63"/>
      <c r="H33" s="63"/>
      <c r="I33" s="63"/>
      <c r="J33" s="63"/>
      <c r="K33" s="63"/>
      <c r="L33" s="63"/>
      <c r="M33" s="63"/>
      <c r="N33" s="63"/>
    </row>
    <row r="34" spans="1:14" ht="15.5" x14ac:dyDescent="0.35">
      <c r="A34" s="71" t="s">
        <v>151</v>
      </c>
      <c r="B34" s="163" t="s">
        <v>170</v>
      </c>
      <c r="C34" s="163"/>
      <c r="D34" s="163"/>
      <c r="E34" s="163"/>
      <c r="F34" s="163"/>
      <c r="G34" s="163"/>
      <c r="H34" s="163"/>
      <c r="I34" s="163"/>
      <c r="J34" s="163"/>
      <c r="K34" s="163"/>
      <c r="L34" s="163"/>
      <c r="M34" s="163"/>
      <c r="N34" s="163"/>
    </row>
    <row r="35" spans="1:14" ht="15.5" x14ac:dyDescent="0.35">
      <c r="A35" s="71" t="s">
        <v>151</v>
      </c>
      <c r="B35" s="163" t="s">
        <v>171</v>
      </c>
      <c r="C35" s="163"/>
      <c r="D35" s="163"/>
      <c r="E35" s="163"/>
      <c r="F35" s="163"/>
      <c r="G35" s="163"/>
      <c r="H35" s="163"/>
      <c r="I35" s="163"/>
      <c r="J35" s="163"/>
      <c r="K35" s="163"/>
      <c r="L35" s="163"/>
      <c r="M35" s="163"/>
      <c r="N35" s="163"/>
    </row>
    <row r="36" spans="1:14" ht="15.5" x14ac:dyDescent="0.35">
      <c r="A36" s="71" t="s">
        <v>151</v>
      </c>
      <c r="B36" s="163" t="s">
        <v>172</v>
      </c>
      <c r="C36" s="163"/>
      <c r="D36" s="163"/>
      <c r="E36" s="163"/>
      <c r="F36" s="163"/>
      <c r="G36" s="163"/>
      <c r="H36" s="163"/>
      <c r="I36" s="163"/>
      <c r="J36" s="163"/>
      <c r="K36" s="163"/>
      <c r="L36" s="163"/>
      <c r="M36" s="163"/>
      <c r="N36" s="163"/>
    </row>
    <row r="37" spans="1:14" ht="15.5" x14ac:dyDescent="0.35">
      <c r="A37" s="71" t="s">
        <v>151</v>
      </c>
      <c r="B37" s="163" t="s">
        <v>173</v>
      </c>
      <c r="C37" s="163"/>
      <c r="D37" s="163"/>
      <c r="E37" s="163"/>
      <c r="F37" s="163"/>
      <c r="G37" s="163"/>
      <c r="H37" s="163"/>
      <c r="I37" s="163"/>
      <c r="J37" s="163"/>
      <c r="K37" s="163"/>
      <c r="L37" s="163"/>
      <c r="M37" s="163"/>
      <c r="N37" s="163"/>
    </row>
    <row r="38" spans="1:14" ht="15.5" x14ac:dyDescent="0.35">
      <c r="A38" s="71" t="s">
        <v>151</v>
      </c>
      <c r="B38" s="163" t="s">
        <v>174</v>
      </c>
      <c r="C38" s="163"/>
      <c r="D38" s="163"/>
      <c r="E38" s="163"/>
      <c r="F38" s="163"/>
      <c r="G38" s="163"/>
      <c r="H38" s="163"/>
      <c r="I38" s="163"/>
      <c r="J38" s="163"/>
      <c r="K38" s="163"/>
      <c r="L38" s="163"/>
      <c r="M38" s="163"/>
      <c r="N38" s="163"/>
    </row>
    <row r="39" spans="1:14" x14ac:dyDescent="0.35">
      <c r="B39" s="61"/>
      <c r="C39" s="63"/>
      <c r="D39" s="63"/>
      <c r="E39" s="63"/>
      <c r="F39" s="63"/>
      <c r="G39" s="63"/>
      <c r="H39" s="63"/>
      <c r="I39" s="63"/>
      <c r="J39" s="63"/>
      <c r="K39" s="63"/>
      <c r="L39" s="63"/>
      <c r="M39" s="63"/>
      <c r="N39" s="63"/>
    </row>
    <row r="40" spans="1:14" x14ac:dyDescent="0.35">
      <c r="A40" s="64" t="s">
        <v>10</v>
      </c>
      <c r="B40" s="167" t="s">
        <v>175</v>
      </c>
      <c r="C40" s="167"/>
      <c r="D40" s="167"/>
      <c r="E40" s="167"/>
      <c r="F40" s="167"/>
      <c r="G40" s="167"/>
      <c r="H40" s="167"/>
      <c r="I40" s="167"/>
      <c r="J40" s="167"/>
      <c r="K40" s="167"/>
      <c r="L40" s="167"/>
      <c r="M40" s="167"/>
      <c r="N40" s="167"/>
    </row>
    <row r="41" spans="1:14" x14ac:dyDescent="0.35">
      <c r="B41" s="63"/>
      <c r="C41" s="63"/>
      <c r="D41" s="63"/>
      <c r="E41" s="63"/>
      <c r="F41" s="63"/>
      <c r="G41" s="63"/>
      <c r="H41" s="63"/>
      <c r="I41" s="63"/>
      <c r="J41" s="63"/>
      <c r="K41" s="63"/>
      <c r="L41" s="63"/>
      <c r="M41" s="63"/>
      <c r="N41" s="63"/>
    </row>
    <row r="42" spans="1:14" ht="15" customHeight="1" x14ac:dyDescent="0.35">
      <c r="B42" s="162" t="s">
        <v>176</v>
      </c>
      <c r="C42" s="162"/>
      <c r="D42" s="162"/>
      <c r="E42" s="162"/>
      <c r="F42" s="162"/>
      <c r="G42" s="162"/>
      <c r="H42" s="162"/>
      <c r="I42" s="162"/>
      <c r="J42" s="162"/>
      <c r="K42" s="162"/>
      <c r="L42" s="162"/>
      <c r="M42" s="162"/>
      <c r="N42" s="162"/>
    </row>
    <row r="43" spans="1:14" ht="15" customHeight="1" x14ac:dyDescent="0.35">
      <c r="B43" s="162" t="s">
        <v>177</v>
      </c>
      <c r="C43" s="162"/>
      <c r="D43" s="162"/>
      <c r="E43" s="162"/>
      <c r="F43" s="162"/>
      <c r="G43" s="162"/>
      <c r="H43" s="162"/>
      <c r="I43" s="162"/>
      <c r="J43" s="162"/>
      <c r="K43" s="162"/>
      <c r="L43" s="162"/>
      <c r="M43" s="162"/>
      <c r="N43" s="162"/>
    </row>
    <row r="44" spans="1:14" ht="15" customHeight="1" x14ac:dyDescent="0.35">
      <c r="B44" s="182" t="s">
        <v>178</v>
      </c>
      <c r="C44" s="164"/>
      <c r="D44" s="164"/>
      <c r="E44" s="164"/>
      <c r="F44" s="164"/>
      <c r="G44" s="164"/>
      <c r="H44" s="164"/>
      <c r="I44" s="164"/>
      <c r="J44" s="164"/>
      <c r="K44" s="164"/>
      <c r="L44" s="164"/>
      <c r="M44" s="164"/>
      <c r="N44" s="164"/>
    </row>
    <row r="45" spans="1:14" ht="15" customHeight="1" x14ac:dyDescent="0.35">
      <c r="B45" s="162" t="s">
        <v>179</v>
      </c>
      <c r="C45" s="162"/>
      <c r="D45" s="162"/>
      <c r="E45" s="162"/>
      <c r="F45" s="162"/>
      <c r="G45" s="162"/>
      <c r="H45" s="162"/>
      <c r="I45" s="162"/>
      <c r="J45" s="162"/>
      <c r="K45" s="162"/>
      <c r="L45" s="162"/>
      <c r="M45" s="162"/>
      <c r="N45" s="162"/>
    </row>
    <row r="46" spans="1:14" ht="15" customHeight="1" x14ac:dyDescent="0.35">
      <c r="B46" s="162"/>
      <c r="C46" s="162"/>
      <c r="D46" s="162"/>
      <c r="E46" s="162"/>
      <c r="F46" s="162"/>
      <c r="G46" s="162"/>
      <c r="H46" s="162"/>
      <c r="I46" s="162"/>
      <c r="J46" s="162"/>
      <c r="K46" s="162"/>
      <c r="L46" s="162"/>
      <c r="M46" s="162"/>
      <c r="N46" s="162"/>
    </row>
    <row r="47" spans="1:14" ht="15" customHeight="1" x14ac:dyDescent="0.35">
      <c r="B47" s="167" t="s">
        <v>180</v>
      </c>
      <c r="C47" s="167"/>
      <c r="D47" s="167"/>
      <c r="E47" s="167"/>
      <c r="F47" s="167"/>
      <c r="G47" s="167"/>
      <c r="H47" s="167"/>
      <c r="I47" s="167"/>
      <c r="J47" s="167"/>
      <c r="K47" s="167"/>
      <c r="L47" s="167"/>
      <c r="M47" s="167"/>
      <c r="N47" s="167"/>
    </row>
    <row r="48" spans="1:14" ht="30.75" customHeight="1" x14ac:dyDescent="0.35">
      <c r="B48" s="164" t="s">
        <v>181</v>
      </c>
      <c r="C48" s="164"/>
      <c r="D48" s="164"/>
      <c r="E48" s="164"/>
      <c r="F48" s="164"/>
      <c r="G48" s="164"/>
      <c r="H48" s="164"/>
      <c r="I48" s="164"/>
      <c r="J48" s="164"/>
      <c r="K48" s="164"/>
      <c r="L48" s="164"/>
      <c r="M48" s="164"/>
      <c r="N48" s="164"/>
    </row>
    <row r="49" spans="1:14" ht="15" customHeight="1" x14ac:dyDescent="0.35">
      <c r="B49" s="65"/>
      <c r="C49" s="65"/>
      <c r="D49" s="65"/>
      <c r="E49" s="65"/>
      <c r="F49" s="65"/>
      <c r="G49" s="65"/>
      <c r="H49" s="65"/>
      <c r="I49" s="65"/>
      <c r="J49" s="65"/>
      <c r="K49" s="65"/>
      <c r="L49" s="65"/>
      <c r="M49" s="65"/>
      <c r="N49" s="65"/>
    </row>
    <row r="50" spans="1:14" x14ac:dyDescent="0.35">
      <c r="A50" s="56" t="s">
        <v>182</v>
      </c>
      <c r="B50" s="56"/>
      <c r="C50" s="56"/>
      <c r="D50" s="56"/>
      <c r="E50" s="56"/>
      <c r="F50" s="56"/>
      <c r="G50" s="56"/>
      <c r="H50" s="56"/>
      <c r="I50" s="56"/>
      <c r="J50" s="56"/>
      <c r="K50" s="56"/>
      <c r="L50" s="56"/>
      <c r="M50" s="56"/>
      <c r="N50" s="57"/>
    </row>
    <row r="51" spans="1:14" ht="15" customHeight="1" x14ac:dyDescent="0.35">
      <c r="A51" s="63"/>
      <c r="C51" s="63"/>
      <c r="D51" s="63"/>
      <c r="E51" s="63"/>
      <c r="F51" s="63"/>
      <c r="G51" s="63"/>
      <c r="H51" s="63"/>
      <c r="I51" s="63"/>
      <c r="J51" s="63"/>
      <c r="K51" s="63"/>
      <c r="L51" s="63"/>
      <c r="M51" s="63"/>
      <c r="N51" s="63"/>
    </row>
    <row r="52" spans="1:14" ht="15" customHeight="1" x14ac:dyDescent="0.35">
      <c r="A52" s="64" t="s">
        <v>10</v>
      </c>
      <c r="B52" s="61" t="s">
        <v>183</v>
      </c>
      <c r="C52" s="63"/>
      <c r="D52" s="63"/>
      <c r="E52" s="63"/>
      <c r="F52" s="63"/>
      <c r="G52" s="63"/>
      <c r="H52" s="63"/>
      <c r="I52" s="63"/>
      <c r="J52" s="63"/>
      <c r="K52" s="63"/>
      <c r="L52" s="63"/>
      <c r="M52" s="63"/>
      <c r="N52" s="63"/>
    </row>
    <row r="53" spans="1:14" ht="15" customHeight="1" x14ac:dyDescent="0.35">
      <c r="A53" s="64"/>
      <c r="B53" s="63"/>
      <c r="C53" s="63"/>
      <c r="D53" s="63"/>
      <c r="E53" s="63"/>
      <c r="F53" s="63"/>
      <c r="G53" s="63"/>
      <c r="H53" s="63"/>
      <c r="I53" s="63"/>
      <c r="J53" s="63"/>
      <c r="K53" s="63"/>
      <c r="L53" s="63"/>
      <c r="M53" s="63"/>
      <c r="N53" s="63"/>
    </row>
    <row r="54" spans="1:14" ht="15" customHeight="1" x14ac:dyDescent="0.35">
      <c r="A54" s="64" t="s">
        <v>10</v>
      </c>
      <c r="B54" s="162" t="s">
        <v>184</v>
      </c>
      <c r="C54" s="162"/>
      <c r="D54" s="162"/>
      <c r="E54" s="162"/>
      <c r="F54" s="162"/>
      <c r="G54" s="162"/>
      <c r="H54" s="162"/>
      <c r="I54" s="162"/>
      <c r="J54" s="162"/>
      <c r="K54" s="162"/>
      <c r="L54" s="162"/>
      <c r="M54" s="162"/>
      <c r="N54" s="162"/>
    </row>
    <row r="55" spans="1:14" x14ac:dyDescent="0.35">
      <c r="B55" s="167" t="s">
        <v>185</v>
      </c>
      <c r="C55" s="167"/>
      <c r="D55" s="167"/>
      <c r="E55" s="167"/>
      <c r="F55" s="167"/>
      <c r="G55" s="167"/>
      <c r="H55" s="167"/>
      <c r="I55" s="167"/>
      <c r="J55" s="167"/>
      <c r="K55" s="167"/>
      <c r="L55" s="167"/>
      <c r="M55" s="167"/>
      <c r="N55" s="167"/>
    </row>
    <row r="56" spans="1:14" x14ac:dyDescent="0.35">
      <c r="B56" s="163" t="s">
        <v>186</v>
      </c>
      <c r="C56" s="163"/>
      <c r="D56" s="163"/>
      <c r="E56" s="163"/>
      <c r="F56" s="163"/>
      <c r="G56" s="163"/>
      <c r="H56" s="163"/>
      <c r="I56" s="163"/>
      <c r="J56" s="163"/>
      <c r="K56" s="163"/>
      <c r="L56" s="163"/>
      <c r="M56" s="163"/>
      <c r="N56" s="163"/>
    </row>
    <row r="57" spans="1:14" x14ac:dyDescent="0.35">
      <c r="B57" s="163"/>
      <c r="C57" s="163"/>
      <c r="D57" s="163"/>
      <c r="E57" s="163"/>
      <c r="F57" s="163"/>
      <c r="G57" s="163"/>
      <c r="H57" s="163"/>
      <c r="I57" s="163"/>
      <c r="J57" s="163"/>
      <c r="K57" s="163"/>
      <c r="L57" s="163"/>
      <c r="M57" s="163"/>
      <c r="N57" s="163"/>
    </row>
    <row r="58" spans="1:14" x14ac:dyDescent="0.35">
      <c r="A58" s="64" t="s">
        <v>10</v>
      </c>
      <c r="B58" s="162" t="s">
        <v>187</v>
      </c>
      <c r="C58" s="162"/>
      <c r="D58" s="162"/>
      <c r="E58" s="162"/>
      <c r="F58" s="162"/>
      <c r="G58" s="162"/>
      <c r="H58" s="162"/>
      <c r="I58" s="162"/>
      <c r="J58" s="162"/>
      <c r="K58" s="162"/>
      <c r="L58" s="162"/>
      <c r="M58" s="162"/>
      <c r="N58" s="162"/>
    </row>
    <row r="59" spans="1:14" x14ac:dyDescent="0.35">
      <c r="B59" s="167" t="s">
        <v>185</v>
      </c>
      <c r="C59" s="167"/>
      <c r="D59" s="167"/>
      <c r="E59" s="167"/>
      <c r="F59" s="167"/>
      <c r="G59" s="167"/>
      <c r="H59" s="167"/>
      <c r="I59" s="167"/>
      <c r="J59" s="167"/>
      <c r="K59" s="167"/>
      <c r="L59" s="167"/>
      <c r="M59" s="167"/>
      <c r="N59" s="167"/>
    </row>
    <row r="60" spans="1:14" ht="15" customHeight="1" x14ac:dyDescent="0.35">
      <c r="B60" s="163" t="s">
        <v>188</v>
      </c>
      <c r="C60" s="163"/>
      <c r="D60" s="163"/>
      <c r="E60" s="163"/>
      <c r="F60" s="163"/>
      <c r="G60" s="163"/>
      <c r="H60" s="163"/>
      <c r="I60" s="163"/>
      <c r="J60" s="163"/>
      <c r="K60" s="163"/>
      <c r="L60" s="163"/>
      <c r="M60" s="163"/>
      <c r="N60" s="163"/>
    </row>
    <row r="61" spans="1:14" ht="15" customHeight="1" x14ac:dyDescent="0.35">
      <c r="B61" s="163" t="s">
        <v>189</v>
      </c>
      <c r="C61" s="163"/>
      <c r="D61" s="163"/>
      <c r="E61" s="163"/>
      <c r="F61" s="163"/>
      <c r="G61" s="163"/>
      <c r="H61" s="163"/>
      <c r="I61" s="163"/>
      <c r="J61" s="163"/>
      <c r="K61" s="163"/>
      <c r="L61" s="163"/>
      <c r="M61" s="163"/>
      <c r="N61" s="163"/>
    </row>
    <row r="62" spans="1:14" ht="15" customHeight="1" x14ac:dyDescent="0.35">
      <c r="B62" s="163"/>
      <c r="C62" s="163"/>
      <c r="D62" s="163"/>
      <c r="E62" s="163"/>
      <c r="F62" s="163"/>
      <c r="G62" s="163"/>
      <c r="H62" s="163"/>
      <c r="I62" s="163"/>
      <c r="J62" s="163"/>
      <c r="K62" s="163"/>
      <c r="L62" s="163"/>
      <c r="M62" s="163"/>
      <c r="N62" s="163"/>
    </row>
    <row r="63" spans="1:14" ht="15" customHeight="1" x14ac:dyDescent="0.35">
      <c r="A63" s="64" t="s">
        <v>10</v>
      </c>
      <c r="B63" s="164" t="s">
        <v>190</v>
      </c>
      <c r="C63" s="164"/>
      <c r="D63" s="164"/>
      <c r="E63" s="164"/>
      <c r="F63" s="164"/>
      <c r="G63" s="164"/>
      <c r="H63" s="164"/>
      <c r="I63" s="164"/>
      <c r="J63" s="164"/>
      <c r="K63" s="164"/>
      <c r="L63" s="164"/>
      <c r="M63" s="164"/>
      <c r="N63" s="164"/>
    </row>
    <row r="64" spans="1:14" ht="15" customHeight="1" x14ac:dyDescent="0.35">
      <c r="B64" s="167" t="s">
        <v>185</v>
      </c>
      <c r="C64" s="167"/>
      <c r="D64" s="167"/>
      <c r="E64" s="167"/>
      <c r="F64" s="167"/>
      <c r="G64" s="167"/>
      <c r="H64" s="167"/>
      <c r="I64" s="167"/>
      <c r="J64" s="167"/>
      <c r="K64" s="167"/>
      <c r="L64" s="167"/>
      <c r="M64" s="167"/>
      <c r="N64" s="167"/>
    </row>
    <row r="65" spans="1:14" x14ac:dyDescent="0.35">
      <c r="B65" s="163" t="s">
        <v>47</v>
      </c>
      <c r="C65" s="163"/>
      <c r="D65" s="163"/>
      <c r="E65" s="163"/>
      <c r="F65" s="163"/>
      <c r="G65" s="163"/>
      <c r="H65" s="163"/>
      <c r="I65" s="163"/>
      <c r="J65" s="163"/>
      <c r="K65" s="163"/>
      <c r="L65" s="163"/>
      <c r="M65" s="163"/>
      <c r="N65" s="163"/>
    </row>
    <row r="66" spans="1:14" x14ac:dyDescent="0.35">
      <c r="B66" s="163"/>
      <c r="C66" s="163"/>
      <c r="D66" s="163"/>
      <c r="E66" s="163"/>
      <c r="F66" s="163"/>
      <c r="G66" s="163"/>
      <c r="H66" s="163"/>
      <c r="I66" s="163"/>
      <c r="J66" s="163"/>
      <c r="K66" s="163"/>
      <c r="L66" s="163"/>
      <c r="M66" s="163"/>
      <c r="N66" s="163"/>
    </row>
    <row r="67" spans="1:14" ht="15" customHeight="1" x14ac:dyDescent="0.35">
      <c r="A67" s="64" t="s">
        <v>10</v>
      </c>
      <c r="B67" s="162" t="s">
        <v>191</v>
      </c>
      <c r="C67" s="162"/>
      <c r="D67" s="162"/>
      <c r="E67" s="162"/>
      <c r="F67" s="162"/>
      <c r="G67" s="162"/>
      <c r="H67" s="162"/>
      <c r="I67" s="162"/>
      <c r="J67" s="162"/>
      <c r="K67" s="162"/>
      <c r="L67" s="162"/>
      <c r="M67" s="162"/>
      <c r="N67" s="162"/>
    </row>
    <row r="68" spans="1:14" x14ac:dyDescent="0.35">
      <c r="B68" s="162"/>
      <c r="C68" s="162"/>
      <c r="D68" s="162"/>
      <c r="E68" s="162"/>
      <c r="F68" s="162"/>
      <c r="G68" s="162"/>
      <c r="H68" s="162"/>
      <c r="I68" s="162"/>
      <c r="J68" s="162"/>
      <c r="K68" s="162"/>
      <c r="L68" s="162"/>
      <c r="M68" s="162"/>
      <c r="N68" s="162"/>
    </row>
    <row r="69" spans="1:14" x14ac:dyDescent="0.35">
      <c r="B69" s="167" t="s">
        <v>185</v>
      </c>
      <c r="C69" s="167"/>
      <c r="D69" s="167"/>
      <c r="E69" s="167"/>
      <c r="F69" s="167"/>
      <c r="G69" s="167"/>
      <c r="H69" s="167"/>
      <c r="I69" s="167"/>
      <c r="J69" s="167"/>
      <c r="K69" s="167"/>
      <c r="L69" s="167"/>
      <c r="M69" s="167"/>
      <c r="N69" s="167"/>
    </row>
    <row r="70" spans="1:14" x14ac:dyDescent="0.35">
      <c r="B70" s="163" t="s">
        <v>188</v>
      </c>
      <c r="C70" s="163"/>
      <c r="D70" s="163"/>
      <c r="E70" s="163"/>
      <c r="F70" s="163"/>
      <c r="G70" s="163"/>
      <c r="H70" s="163"/>
      <c r="I70" s="163"/>
      <c r="J70" s="163"/>
      <c r="K70" s="163"/>
      <c r="L70" s="163"/>
      <c r="M70" s="163"/>
      <c r="N70" s="163"/>
    </row>
    <row r="71" spans="1:14" x14ac:dyDescent="0.35">
      <c r="B71" s="163" t="s">
        <v>192</v>
      </c>
      <c r="C71" s="163"/>
      <c r="D71" s="163"/>
      <c r="E71" s="163"/>
      <c r="F71" s="163"/>
      <c r="G71" s="163"/>
      <c r="H71" s="163"/>
      <c r="I71" s="163"/>
      <c r="J71" s="163"/>
      <c r="K71" s="163"/>
      <c r="L71" s="163"/>
      <c r="M71" s="163"/>
      <c r="N71" s="163"/>
    </row>
    <row r="72" spans="1:14" x14ac:dyDescent="0.35">
      <c r="B72" s="61"/>
      <c r="C72" s="61"/>
      <c r="D72" s="61"/>
      <c r="E72" s="61"/>
      <c r="F72" s="61"/>
      <c r="G72" s="61"/>
      <c r="H72" s="61"/>
      <c r="I72" s="61"/>
      <c r="J72" s="61"/>
      <c r="K72" s="61"/>
      <c r="L72" s="61"/>
      <c r="M72" s="61"/>
      <c r="N72" s="61"/>
    </row>
    <row r="73" spans="1:14" x14ac:dyDescent="0.35">
      <c r="A73" s="64" t="s">
        <v>10</v>
      </c>
      <c r="B73" s="167" t="s">
        <v>180</v>
      </c>
      <c r="C73" s="167"/>
      <c r="D73" s="167"/>
      <c r="E73" s="167"/>
      <c r="F73" s="167"/>
      <c r="G73" s="167"/>
      <c r="H73" s="167"/>
      <c r="I73" s="167"/>
      <c r="J73" s="167"/>
      <c r="K73" s="167"/>
      <c r="L73" s="167"/>
      <c r="M73" s="167"/>
      <c r="N73" s="167"/>
    </row>
    <row r="74" spans="1:14" x14ac:dyDescent="0.35">
      <c r="B74" s="167" t="s">
        <v>185</v>
      </c>
      <c r="C74" s="167"/>
      <c r="D74" s="167"/>
      <c r="E74" s="167"/>
      <c r="F74" s="167"/>
      <c r="G74" s="167"/>
      <c r="H74" s="167"/>
      <c r="I74" s="167"/>
      <c r="J74" s="167"/>
      <c r="K74" s="167"/>
      <c r="L74" s="167"/>
      <c r="M74" s="167"/>
      <c r="N74" s="167"/>
    </row>
    <row r="75" spans="1:14" x14ac:dyDescent="0.35">
      <c r="B75" s="163" t="s">
        <v>45</v>
      </c>
      <c r="C75" s="163"/>
      <c r="D75" s="163"/>
      <c r="E75" s="163"/>
      <c r="F75" s="163"/>
      <c r="G75" s="163"/>
      <c r="H75" s="163"/>
      <c r="I75" s="163"/>
      <c r="J75" s="163"/>
      <c r="K75" s="163"/>
      <c r="L75" s="163"/>
      <c r="M75" s="163"/>
      <c r="N75" s="163"/>
    </row>
    <row r="76" spans="1:14" x14ac:dyDescent="0.35">
      <c r="B76" s="163"/>
      <c r="C76" s="163"/>
      <c r="D76" s="163"/>
      <c r="E76" s="163"/>
      <c r="F76" s="163"/>
      <c r="G76" s="163"/>
      <c r="H76" s="163"/>
      <c r="I76" s="163"/>
      <c r="J76" s="163"/>
      <c r="K76" s="163"/>
      <c r="L76" s="163"/>
      <c r="M76" s="163"/>
      <c r="N76" s="163"/>
    </row>
    <row r="77" spans="1:14" ht="33.75" customHeight="1" x14ac:dyDescent="0.35">
      <c r="A77" s="64" t="s">
        <v>10</v>
      </c>
      <c r="B77" s="164" t="s">
        <v>193</v>
      </c>
      <c r="C77" s="164"/>
      <c r="D77" s="164"/>
      <c r="E77" s="164"/>
      <c r="F77" s="164"/>
      <c r="G77" s="164"/>
      <c r="H77" s="164"/>
      <c r="I77" s="164"/>
      <c r="J77" s="164"/>
      <c r="K77" s="164"/>
      <c r="L77" s="164"/>
      <c r="M77" s="164"/>
      <c r="N77" s="164"/>
    </row>
    <row r="78" spans="1:14" x14ac:dyDescent="0.35">
      <c r="B78" s="167" t="s">
        <v>194</v>
      </c>
      <c r="C78" s="167"/>
      <c r="D78" s="167"/>
      <c r="E78" s="167"/>
      <c r="F78" s="167"/>
      <c r="G78" s="167"/>
      <c r="H78" s="167"/>
      <c r="I78" s="167"/>
      <c r="J78" s="167"/>
      <c r="K78" s="167"/>
      <c r="L78" s="167"/>
      <c r="M78" s="167"/>
      <c r="N78" s="167"/>
    </row>
    <row r="79" spans="1:14" x14ac:dyDescent="0.35">
      <c r="B79" s="163" t="s">
        <v>195</v>
      </c>
      <c r="C79" s="163"/>
      <c r="D79" s="163"/>
      <c r="E79" s="163"/>
      <c r="F79" s="163"/>
      <c r="G79" s="163"/>
      <c r="H79" s="163"/>
      <c r="I79" s="163"/>
      <c r="J79" s="163"/>
      <c r="K79" s="163"/>
      <c r="L79" s="163"/>
      <c r="M79" s="163"/>
      <c r="N79" s="163"/>
    </row>
    <row r="80" spans="1:14" x14ac:dyDescent="0.35">
      <c r="B80" s="163" t="s">
        <v>196</v>
      </c>
      <c r="C80" s="163"/>
      <c r="D80" s="163"/>
      <c r="E80" s="163"/>
      <c r="F80" s="163"/>
      <c r="G80" s="163"/>
      <c r="H80" s="163"/>
      <c r="I80" s="163"/>
      <c r="J80" s="163"/>
      <c r="K80" s="163"/>
      <c r="L80" s="163"/>
      <c r="M80" s="163"/>
      <c r="N80" s="163"/>
    </row>
    <row r="81" spans="1:14" x14ac:dyDescent="0.35">
      <c r="B81" s="163" t="s">
        <v>197</v>
      </c>
      <c r="C81" s="163"/>
      <c r="D81" s="163"/>
      <c r="E81" s="163"/>
      <c r="F81" s="163"/>
      <c r="G81" s="163"/>
      <c r="H81" s="163"/>
      <c r="I81" s="163"/>
      <c r="J81" s="163"/>
      <c r="K81" s="163"/>
      <c r="L81" s="163"/>
      <c r="M81" s="163"/>
      <c r="N81" s="163"/>
    </row>
    <row r="82" spans="1:14" x14ac:dyDescent="0.35">
      <c r="B82" s="163"/>
      <c r="C82" s="163"/>
      <c r="D82" s="163"/>
      <c r="E82" s="163"/>
      <c r="F82" s="163"/>
      <c r="G82" s="163"/>
      <c r="H82" s="163"/>
      <c r="I82" s="163"/>
      <c r="J82" s="163"/>
      <c r="K82" s="163"/>
      <c r="L82" s="163"/>
      <c r="M82" s="163"/>
      <c r="N82" s="163"/>
    </row>
    <row r="83" spans="1:14" x14ac:dyDescent="0.35">
      <c r="A83" s="56" t="s">
        <v>198</v>
      </c>
      <c r="B83" s="56"/>
      <c r="C83" s="56"/>
      <c r="D83" s="56"/>
      <c r="E83" s="56"/>
      <c r="F83" s="56"/>
      <c r="G83" s="56"/>
      <c r="H83" s="56"/>
      <c r="I83" s="56"/>
      <c r="J83" s="56"/>
      <c r="K83" s="56"/>
      <c r="L83" s="56"/>
      <c r="M83" s="56"/>
      <c r="N83" s="57"/>
    </row>
    <row r="84" spans="1:14" x14ac:dyDescent="0.35">
      <c r="A84" s="63"/>
      <c r="B84" s="63"/>
      <c r="C84" s="63"/>
      <c r="D84" s="63"/>
      <c r="E84" s="63"/>
      <c r="F84" s="63"/>
      <c r="G84" s="63"/>
      <c r="H84" s="63"/>
      <c r="I84" s="63"/>
      <c r="J84" s="63"/>
      <c r="K84" s="63"/>
      <c r="L84" s="63"/>
      <c r="M84" s="63"/>
    </row>
    <row r="85" spans="1:14" x14ac:dyDescent="0.35">
      <c r="A85" s="64" t="s">
        <v>10</v>
      </c>
      <c r="B85" s="63" t="s">
        <v>199</v>
      </c>
      <c r="C85" s="63"/>
      <c r="D85" s="63"/>
      <c r="E85" s="63"/>
      <c r="F85" s="63"/>
      <c r="G85" s="63"/>
      <c r="H85" s="63"/>
      <c r="I85" s="63"/>
      <c r="J85" s="63"/>
      <c r="K85" s="63"/>
      <c r="L85" s="63"/>
      <c r="M85" s="63"/>
    </row>
    <row r="86" spans="1:14" x14ac:dyDescent="0.35">
      <c r="A86" s="64"/>
      <c r="B86" s="63" t="s">
        <v>200</v>
      </c>
      <c r="C86" s="63"/>
      <c r="D86" s="63"/>
      <c r="E86" s="63"/>
      <c r="F86" s="63"/>
      <c r="G86" s="63"/>
      <c r="H86" s="63"/>
      <c r="I86" s="63"/>
      <c r="J86" s="63"/>
      <c r="K86" s="63"/>
      <c r="L86" s="63"/>
      <c r="M86" s="63"/>
    </row>
    <row r="87" spans="1:14" x14ac:dyDescent="0.35">
      <c r="A87" s="64"/>
      <c r="B87" s="63"/>
      <c r="C87" s="63"/>
      <c r="D87" s="63"/>
      <c r="E87" s="63"/>
      <c r="F87" s="63"/>
      <c r="G87" s="63"/>
      <c r="H87" s="63"/>
      <c r="I87" s="63"/>
      <c r="J87" s="63"/>
      <c r="K87" s="63"/>
      <c r="L87" s="63"/>
      <c r="M87" s="63"/>
    </row>
    <row r="88" spans="1:14" ht="15" customHeight="1" x14ac:dyDescent="0.35">
      <c r="A88" s="64" t="s">
        <v>10</v>
      </c>
      <c r="B88" s="162" t="s">
        <v>201</v>
      </c>
      <c r="C88" s="162"/>
      <c r="D88" s="162"/>
      <c r="E88" s="162"/>
      <c r="F88" s="162"/>
      <c r="G88" s="162"/>
      <c r="H88" s="162"/>
      <c r="I88" s="162"/>
      <c r="J88" s="162"/>
      <c r="K88" s="162"/>
      <c r="L88" s="162"/>
      <c r="M88" s="162"/>
      <c r="N88" s="162"/>
    </row>
    <row r="89" spans="1:14" ht="15" customHeight="1" x14ac:dyDescent="0.35">
      <c r="A89" s="64"/>
      <c r="B89" s="162"/>
      <c r="C89" s="162"/>
      <c r="D89" s="162"/>
      <c r="E89" s="162"/>
      <c r="F89" s="162"/>
      <c r="G89" s="162"/>
      <c r="H89" s="162"/>
      <c r="I89" s="162"/>
      <c r="J89" s="162"/>
      <c r="K89" s="162"/>
      <c r="L89" s="162"/>
      <c r="M89" s="162"/>
      <c r="N89" s="162"/>
    </row>
    <row r="90" spans="1:14" x14ac:dyDescent="0.35">
      <c r="B90" s="164"/>
      <c r="C90" s="164"/>
      <c r="D90" s="164"/>
      <c r="E90" s="164"/>
      <c r="F90" s="164"/>
      <c r="G90" s="164"/>
      <c r="H90" s="164"/>
      <c r="I90" s="164"/>
      <c r="J90" s="164"/>
      <c r="K90" s="164"/>
      <c r="L90" s="164"/>
      <c r="M90" s="164"/>
      <c r="N90" s="164"/>
    </row>
    <row r="91" spans="1:14" ht="77.25" customHeight="1" x14ac:dyDescent="0.35">
      <c r="A91" s="64" t="s">
        <v>10</v>
      </c>
      <c r="B91" s="162" t="s">
        <v>202</v>
      </c>
      <c r="C91" s="162"/>
      <c r="D91" s="162"/>
      <c r="E91" s="162"/>
      <c r="F91" s="162"/>
      <c r="G91" s="162"/>
      <c r="H91" s="162"/>
      <c r="I91" s="162"/>
      <c r="J91" s="162"/>
      <c r="K91" s="162"/>
      <c r="L91" s="162"/>
      <c r="M91" s="162"/>
      <c r="N91" s="162"/>
    </row>
    <row r="92" spans="1:14" x14ac:dyDescent="0.35">
      <c r="B92" s="163" t="s">
        <v>203</v>
      </c>
      <c r="C92" s="163"/>
      <c r="D92" s="163"/>
      <c r="E92" s="163"/>
      <c r="F92" s="163"/>
      <c r="G92" s="163"/>
      <c r="H92" s="163"/>
      <c r="I92" s="163"/>
      <c r="J92" s="163"/>
      <c r="K92" s="163"/>
      <c r="L92" s="163"/>
      <c r="M92" s="163"/>
      <c r="N92" s="163"/>
    </row>
    <row r="93" spans="1:14" x14ac:dyDescent="0.35">
      <c r="B93" s="163" t="s">
        <v>204</v>
      </c>
      <c r="C93" s="163"/>
      <c r="D93" s="163"/>
      <c r="E93" s="163"/>
      <c r="F93" s="163"/>
      <c r="G93" s="163"/>
      <c r="H93" s="163"/>
      <c r="I93" s="163"/>
      <c r="J93" s="163"/>
      <c r="K93" s="163"/>
      <c r="L93" s="163"/>
      <c r="M93" s="163"/>
      <c r="N93" s="163"/>
    </row>
    <row r="94" spans="1:14" x14ac:dyDescent="0.35">
      <c r="B94" s="163" t="s">
        <v>205</v>
      </c>
      <c r="C94" s="163"/>
      <c r="D94" s="163"/>
      <c r="E94" s="163"/>
      <c r="F94" s="163"/>
      <c r="G94" s="163"/>
      <c r="H94" s="163"/>
      <c r="I94" s="163"/>
      <c r="J94" s="163"/>
      <c r="K94" s="163"/>
      <c r="L94" s="163"/>
      <c r="M94" s="163"/>
      <c r="N94" s="163"/>
    </row>
    <row r="95" spans="1:14" x14ac:dyDescent="0.35">
      <c r="B95" s="163" t="s">
        <v>206</v>
      </c>
      <c r="C95" s="163"/>
      <c r="D95" s="163"/>
      <c r="E95" s="163"/>
      <c r="F95" s="163"/>
      <c r="G95" s="163"/>
      <c r="H95" s="163"/>
      <c r="I95" s="163"/>
      <c r="J95" s="163"/>
      <c r="K95" s="163"/>
      <c r="L95" s="163"/>
      <c r="M95" s="163"/>
      <c r="N95" s="163"/>
    </row>
    <row r="96" spans="1:14" x14ac:dyDescent="0.35">
      <c r="B96" s="163" t="s">
        <v>207</v>
      </c>
      <c r="C96" s="163"/>
      <c r="D96" s="163"/>
      <c r="E96" s="163"/>
      <c r="F96" s="163"/>
      <c r="G96" s="163"/>
      <c r="H96" s="163"/>
      <c r="I96" s="163"/>
      <c r="J96" s="163"/>
      <c r="K96" s="163"/>
      <c r="L96" s="163"/>
      <c r="M96" s="163"/>
      <c r="N96" s="163"/>
    </row>
    <row r="98" spans="1:14" x14ac:dyDescent="0.35">
      <c r="A98" s="64" t="s">
        <v>10</v>
      </c>
      <c r="B98" s="162" t="s">
        <v>208</v>
      </c>
      <c r="C98" s="162"/>
      <c r="D98" s="162"/>
      <c r="E98" s="162"/>
      <c r="F98" s="162"/>
      <c r="G98" s="162"/>
      <c r="H98" s="162"/>
      <c r="I98" s="162"/>
      <c r="J98" s="162"/>
      <c r="K98" s="162"/>
      <c r="L98" s="162"/>
      <c r="M98" s="162"/>
      <c r="N98" s="162"/>
    </row>
    <row r="99" spans="1:14" x14ac:dyDescent="0.35">
      <c r="B99" s="162"/>
      <c r="C99" s="162"/>
      <c r="D99" s="162"/>
      <c r="E99" s="162"/>
      <c r="F99" s="162"/>
      <c r="G99" s="162"/>
      <c r="H99" s="162"/>
      <c r="I99" s="162"/>
      <c r="J99" s="162"/>
      <c r="K99" s="162"/>
      <c r="L99" s="162"/>
      <c r="M99" s="162"/>
      <c r="N99" s="162"/>
    </row>
    <row r="100" spans="1:14" x14ac:dyDescent="0.35">
      <c r="B100" s="62"/>
      <c r="C100" s="62"/>
      <c r="D100" s="62"/>
      <c r="E100" s="62"/>
      <c r="F100" s="62"/>
      <c r="G100" s="62"/>
      <c r="H100" s="62"/>
      <c r="I100" s="62"/>
      <c r="J100" s="62"/>
      <c r="K100" s="62"/>
      <c r="L100" s="62"/>
      <c r="M100" s="62"/>
      <c r="N100" s="73"/>
    </row>
    <row r="101" spans="1:14" ht="16.5" customHeight="1" x14ac:dyDescent="0.35">
      <c r="A101" s="64" t="s">
        <v>10</v>
      </c>
      <c r="B101" s="162" t="s">
        <v>209</v>
      </c>
      <c r="C101" s="162"/>
      <c r="D101" s="162"/>
      <c r="E101" s="162"/>
      <c r="F101" s="162"/>
      <c r="G101" s="162"/>
      <c r="H101" s="162"/>
      <c r="I101" s="162"/>
      <c r="J101" s="162"/>
      <c r="K101" s="162"/>
      <c r="L101" s="162"/>
      <c r="M101" s="162"/>
      <c r="N101" s="162"/>
    </row>
    <row r="102" spans="1:14" x14ac:dyDescent="0.35">
      <c r="B102" s="162"/>
      <c r="C102" s="162"/>
      <c r="D102" s="162"/>
      <c r="E102" s="162"/>
      <c r="F102" s="162"/>
      <c r="G102" s="162"/>
      <c r="H102" s="162"/>
      <c r="I102" s="162"/>
      <c r="J102" s="162"/>
      <c r="K102" s="162"/>
      <c r="L102" s="162"/>
      <c r="M102" s="162"/>
      <c r="N102" s="162"/>
    </row>
    <row r="103" spans="1:14" ht="28" customHeight="1" x14ac:dyDescent="0.35">
      <c r="B103" s="162"/>
      <c r="C103" s="162"/>
      <c r="D103" s="162"/>
      <c r="E103" s="162"/>
      <c r="F103" s="162"/>
      <c r="G103" s="162"/>
      <c r="H103" s="162"/>
      <c r="I103" s="162"/>
      <c r="J103" s="162"/>
      <c r="K103" s="162"/>
      <c r="L103" s="162"/>
      <c r="M103" s="162"/>
      <c r="N103" s="162"/>
    </row>
    <row r="104" spans="1:14" x14ac:dyDescent="0.35">
      <c r="A104" s="64" t="s">
        <v>10</v>
      </c>
      <c r="B104" s="163" t="s">
        <v>210</v>
      </c>
      <c r="C104" s="163"/>
      <c r="D104" s="163"/>
      <c r="E104" s="163"/>
      <c r="F104" s="163"/>
      <c r="G104" s="163"/>
      <c r="H104" s="163"/>
      <c r="I104" s="163"/>
      <c r="J104" s="163"/>
      <c r="K104" s="163"/>
      <c r="L104" s="163"/>
      <c r="M104" s="163"/>
      <c r="N104" s="163"/>
    </row>
    <row r="106" spans="1:14" ht="15" customHeight="1" x14ac:dyDescent="0.35">
      <c r="A106" s="64" t="s">
        <v>10</v>
      </c>
      <c r="B106" s="162" t="s">
        <v>211</v>
      </c>
      <c r="C106" s="162"/>
      <c r="D106" s="162"/>
      <c r="E106" s="162"/>
      <c r="F106" s="162"/>
      <c r="G106" s="162"/>
      <c r="H106" s="162"/>
      <c r="I106" s="162"/>
      <c r="J106" s="162"/>
      <c r="K106" s="162"/>
      <c r="L106" s="162"/>
      <c r="M106" s="162"/>
      <c r="N106" s="162"/>
    </row>
    <row r="107" spans="1:14" x14ac:dyDescent="0.35">
      <c r="B107" s="162"/>
      <c r="C107" s="162"/>
      <c r="D107" s="162"/>
      <c r="E107" s="162"/>
      <c r="F107" s="162"/>
      <c r="G107" s="162"/>
      <c r="H107" s="162"/>
      <c r="I107" s="162"/>
      <c r="J107" s="162"/>
      <c r="K107" s="162"/>
      <c r="L107" s="162"/>
      <c r="M107" s="162"/>
      <c r="N107" s="162"/>
    </row>
    <row r="108" spans="1:14" x14ac:dyDescent="0.35">
      <c r="B108" s="162"/>
      <c r="C108" s="162"/>
      <c r="D108" s="162"/>
      <c r="E108" s="162"/>
      <c r="F108" s="162"/>
      <c r="G108" s="162"/>
      <c r="H108" s="162"/>
      <c r="I108" s="162"/>
      <c r="J108" s="162"/>
      <c r="K108" s="162"/>
      <c r="L108" s="162"/>
      <c r="M108" s="162"/>
      <c r="N108" s="162"/>
    </row>
    <row r="109" spans="1:14" x14ac:dyDescent="0.35">
      <c r="B109" s="162"/>
      <c r="C109" s="162"/>
      <c r="D109" s="162"/>
      <c r="E109" s="162"/>
      <c r="F109" s="162"/>
      <c r="G109" s="162"/>
      <c r="H109" s="162"/>
      <c r="I109" s="162"/>
      <c r="J109" s="162"/>
      <c r="K109" s="162"/>
      <c r="L109" s="162"/>
      <c r="M109" s="162"/>
      <c r="N109" s="162"/>
    </row>
    <row r="110" spans="1:14" x14ac:dyDescent="0.35">
      <c r="B110" s="162"/>
      <c r="C110" s="162"/>
      <c r="D110" s="162"/>
      <c r="E110" s="162"/>
      <c r="F110" s="162"/>
      <c r="G110" s="162"/>
      <c r="H110" s="162"/>
      <c r="I110" s="162"/>
      <c r="J110" s="162"/>
      <c r="K110" s="162"/>
      <c r="L110" s="162"/>
      <c r="M110" s="162"/>
      <c r="N110" s="162"/>
    </row>
    <row r="111" spans="1:14" x14ac:dyDescent="0.35">
      <c r="B111" s="162"/>
      <c r="C111" s="162"/>
      <c r="D111" s="162"/>
      <c r="E111" s="162"/>
      <c r="F111" s="162"/>
      <c r="G111" s="162"/>
      <c r="H111" s="162"/>
      <c r="I111" s="162"/>
      <c r="J111" s="162"/>
      <c r="K111" s="162"/>
      <c r="L111" s="162"/>
      <c r="M111" s="162"/>
      <c r="N111" s="162"/>
    </row>
    <row r="112" spans="1:14" x14ac:dyDescent="0.35">
      <c r="B112" s="62"/>
      <c r="C112" s="62"/>
      <c r="D112" s="62"/>
      <c r="E112" s="62"/>
      <c r="F112" s="62"/>
      <c r="G112" s="62"/>
      <c r="H112" s="62"/>
      <c r="I112" s="62"/>
      <c r="J112" s="62"/>
      <c r="K112" s="62"/>
      <c r="L112" s="62"/>
      <c r="M112" s="62"/>
      <c r="N112" s="62"/>
    </row>
    <row r="113" spans="1:14" x14ac:dyDescent="0.35">
      <c r="A113" s="64" t="s">
        <v>10</v>
      </c>
      <c r="B113" s="163" t="s">
        <v>212</v>
      </c>
      <c r="C113" s="163"/>
      <c r="D113" s="163"/>
      <c r="E113" s="163"/>
      <c r="F113" s="163"/>
      <c r="G113" s="163"/>
      <c r="H113" s="163"/>
      <c r="I113" s="163"/>
      <c r="J113" s="163"/>
      <c r="K113" s="163"/>
      <c r="L113" s="163"/>
      <c r="M113" s="163"/>
      <c r="N113" s="163"/>
    </row>
    <row r="114" spans="1:14" x14ac:dyDescent="0.35">
      <c r="B114" s="62"/>
      <c r="C114" s="62"/>
      <c r="D114" s="62"/>
      <c r="E114" s="62"/>
      <c r="F114" s="62"/>
      <c r="G114" s="62"/>
      <c r="H114" s="62"/>
      <c r="I114" s="62"/>
      <c r="J114" s="62"/>
      <c r="K114" s="62"/>
      <c r="L114" s="62"/>
      <c r="M114" s="62"/>
      <c r="N114" s="62"/>
    </row>
    <row r="115" spans="1:14" ht="15.5" x14ac:dyDescent="0.35">
      <c r="A115" s="71" t="s">
        <v>151</v>
      </c>
      <c r="B115" s="74" t="s">
        <v>78</v>
      </c>
      <c r="C115" s="62"/>
      <c r="D115" s="62"/>
      <c r="E115" s="62"/>
      <c r="F115" s="62"/>
      <c r="G115" s="62"/>
      <c r="H115" s="62"/>
      <c r="I115" s="62"/>
      <c r="J115" s="62"/>
      <c r="K115" s="62"/>
      <c r="L115" s="62"/>
      <c r="M115" s="62"/>
      <c r="N115" s="62"/>
    </row>
    <row r="116" spans="1:14" ht="15.5" x14ac:dyDescent="0.35">
      <c r="A116" s="71" t="s">
        <v>151</v>
      </c>
      <c r="B116" s="74" t="s">
        <v>80</v>
      </c>
      <c r="C116" s="62"/>
      <c r="D116" s="62"/>
      <c r="E116" s="62"/>
      <c r="F116" s="62"/>
      <c r="G116" s="62"/>
      <c r="H116" s="62"/>
      <c r="I116" s="62"/>
      <c r="J116" s="62"/>
      <c r="K116" s="62"/>
      <c r="L116" s="62"/>
      <c r="M116" s="62"/>
      <c r="N116" s="62"/>
    </row>
    <row r="117" spans="1:14" ht="15.5" x14ac:dyDescent="0.35">
      <c r="A117" s="71" t="s">
        <v>151</v>
      </c>
      <c r="B117" s="74" t="s">
        <v>81</v>
      </c>
      <c r="C117" s="62"/>
      <c r="D117" s="62"/>
      <c r="E117" s="62"/>
      <c r="F117" s="62"/>
      <c r="G117" s="62"/>
      <c r="H117" s="62"/>
      <c r="I117" s="62"/>
      <c r="J117" s="62"/>
      <c r="K117" s="62"/>
      <c r="L117" s="62"/>
      <c r="M117" s="62"/>
      <c r="N117" s="62"/>
    </row>
    <row r="118" spans="1:14" ht="15.5" x14ac:dyDescent="0.35">
      <c r="A118" s="71" t="s">
        <v>151</v>
      </c>
      <c r="B118" s="74" t="s">
        <v>82</v>
      </c>
      <c r="C118" s="62"/>
      <c r="D118" s="62"/>
      <c r="E118" s="62"/>
      <c r="F118" s="62"/>
      <c r="G118" s="62"/>
      <c r="H118" s="62"/>
      <c r="I118" s="62"/>
      <c r="J118" s="62"/>
      <c r="K118" s="62"/>
      <c r="L118" s="62"/>
      <c r="M118" s="62"/>
      <c r="N118" s="62"/>
    </row>
    <row r="119" spans="1:14" ht="15.5" x14ac:dyDescent="0.35">
      <c r="A119" s="71" t="s">
        <v>151</v>
      </c>
      <c r="B119" s="74" t="s">
        <v>83</v>
      </c>
      <c r="C119" s="62"/>
      <c r="D119" s="62"/>
      <c r="E119" s="62"/>
      <c r="F119" s="62"/>
      <c r="G119" s="62"/>
      <c r="H119" s="62"/>
      <c r="I119" s="62"/>
      <c r="J119" s="62"/>
      <c r="K119" s="62"/>
      <c r="L119" s="62"/>
      <c r="M119" s="62"/>
      <c r="N119" s="62"/>
    </row>
    <row r="120" spans="1:14" ht="15.5" x14ac:dyDescent="0.35">
      <c r="A120" s="71" t="s">
        <v>151</v>
      </c>
      <c r="B120" s="74" t="s">
        <v>85</v>
      </c>
      <c r="C120" s="62"/>
      <c r="D120" s="62"/>
      <c r="E120" s="62"/>
      <c r="F120" s="62"/>
      <c r="G120" s="62"/>
      <c r="H120" s="62"/>
      <c r="I120" s="62"/>
      <c r="J120" s="62"/>
      <c r="K120" s="62"/>
      <c r="L120" s="62"/>
      <c r="M120" s="62"/>
      <c r="N120" s="62"/>
    </row>
    <row r="121" spans="1:14" ht="15.5" x14ac:dyDescent="0.35">
      <c r="A121" s="71" t="s">
        <v>151</v>
      </c>
      <c r="B121" s="74" t="s">
        <v>87</v>
      </c>
      <c r="C121" s="62"/>
      <c r="D121" s="62"/>
      <c r="E121" s="62"/>
      <c r="F121" s="62"/>
      <c r="G121" s="62"/>
      <c r="H121" s="62"/>
      <c r="I121" s="62"/>
      <c r="J121" s="62"/>
      <c r="K121" s="62"/>
      <c r="L121" s="62"/>
      <c r="M121" s="62"/>
      <c r="N121" s="62"/>
    </row>
    <row r="122" spans="1:14" ht="15.5" x14ac:dyDescent="0.35">
      <c r="A122" s="71" t="s">
        <v>151</v>
      </c>
      <c r="B122" s="74" t="s">
        <v>88</v>
      </c>
      <c r="C122" s="62"/>
      <c r="D122" s="62"/>
      <c r="E122" s="62"/>
      <c r="F122" s="62"/>
      <c r="G122" s="62"/>
      <c r="H122" s="62"/>
      <c r="I122" s="62"/>
      <c r="J122" s="62"/>
      <c r="K122" s="62"/>
      <c r="L122" s="62"/>
      <c r="M122" s="62"/>
      <c r="N122" s="62"/>
    </row>
    <row r="123" spans="1:14" ht="15.5" x14ac:dyDescent="0.35">
      <c r="A123" s="71" t="s">
        <v>151</v>
      </c>
      <c r="B123" s="74" t="s">
        <v>89</v>
      </c>
      <c r="C123" s="62"/>
      <c r="D123" s="62"/>
      <c r="E123" s="62"/>
      <c r="F123" s="62"/>
      <c r="G123" s="62"/>
      <c r="H123" s="62"/>
      <c r="I123" s="62"/>
      <c r="J123" s="62"/>
      <c r="K123" s="62"/>
      <c r="L123" s="62"/>
      <c r="M123" s="62"/>
      <c r="N123" s="62"/>
    </row>
    <row r="124" spans="1:14" ht="15.5" x14ac:dyDescent="0.35">
      <c r="A124" s="71" t="s">
        <v>151</v>
      </c>
      <c r="B124" s="74" t="s">
        <v>91</v>
      </c>
      <c r="C124" s="62"/>
      <c r="D124" s="62"/>
      <c r="E124" s="62"/>
      <c r="F124" s="62"/>
      <c r="G124" s="62"/>
      <c r="H124" s="62"/>
      <c r="I124" s="62"/>
      <c r="J124" s="62"/>
      <c r="K124" s="62"/>
      <c r="L124" s="62"/>
      <c r="M124" s="62"/>
      <c r="N124" s="62"/>
    </row>
    <row r="125" spans="1:14" ht="15.5" x14ac:dyDescent="0.35">
      <c r="A125" s="71" t="s">
        <v>151</v>
      </c>
      <c r="B125" s="74" t="s">
        <v>92</v>
      </c>
      <c r="C125" s="62"/>
      <c r="D125" s="62"/>
      <c r="E125" s="62"/>
      <c r="F125" s="62"/>
      <c r="G125" s="62"/>
      <c r="H125" s="62"/>
      <c r="I125" s="62"/>
      <c r="J125" s="62"/>
      <c r="K125" s="62"/>
      <c r="L125" s="62"/>
      <c r="M125" s="62"/>
      <c r="N125" s="62"/>
    </row>
    <row r="126" spans="1:14" ht="15.5" x14ac:dyDescent="0.35">
      <c r="A126" s="71" t="s">
        <v>151</v>
      </c>
      <c r="B126" s="74" t="s">
        <v>93</v>
      </c>
      <c r="C126" s="62"/>
      <c r="D126" s="62"/>
      <c r="E126" s="62"/>
      <c r="F126" s="62"/>
      <c r="G126" s="62"/>
      <c r="H126" s="62"/>
      <c r="I126" s="62"/>
      <c r="J126" s="62"/>
      <c r="K126" s="62"/>
      <c r="L126" s="62"/>
      <c r="M126" s="62"/>
      <c r="N126" s="62"/>
    </row>
    <row r="127" spans="1:14" ht="15.5" x14ac:dyDescent="0.35">
      <c r="A127" s="71" t="s">
        <v>151</v>
      </c>
      <c r="B127" s="74" t="s">
        <v>94</v>
      </c>
      <c r="C127" s="62"/>
      <c r="D127" s="62"/>
      <c r="E127" s="62"/>
      <c r="F127" s="62"/>
      <c r="G127" s="62"/>
      <c r="H127" s="62"/>
      <c r="I127" s="62"/>
      <c r="J127" s="62"/>
      <c r="K127" s="62"/>
      <c r="L127" s="62"/>
      <c r="M127" s="62"/>
      <c r="N127" s="62"/>
    </row>
    <row r="128" spans="1:14" ht="15.5" x14ac:dyDescent="0.35">
      <c r="A128" s="71" t="s">
        <v>151</v>
      </c>
      <c r="B128" s="74" t="s">
        <v>95</v>
      </c>
      <c r="C128" s="62"/>
      <c r="D128" s="62"/>
      <c r="E128" s="62"/>
      <c r="F128" s="62"/>
      <c r="G128" s="62"/>
      <c r="H128" s="62"/>
      <c r="I128" s="62"/>
      <c r="J128" s="62"/>
      <c r="K128" s="62"/>
      <c r="L128" s="62"/>
      <c r="M128" s="62"/>
      <c r="N128" s="62"/>
    </row>
    <row r="129" spans="1:14" ht="15.5" x14ac:dyDescent="0.35">
      <c r="A129" s="71" t="s">
        <v>151</v>
      </c>
      <c r="B129" s="74" t="s">
        <v>96</v>
      </c>
      <c r="C129" s="62"/>
      <c r="D129" s="62"/>
      <c r="E129" s="62"/>
      <c r="F129" s="62"/>
      <c r="G129" s="62"/>
      <c r="H129" s="62"/>
      <c r="I129" s="62"/>
      <c r="J129" s="62"/>
      <c r="K129" s="62"/>
      <c r="L129" s="62"/>
      <c r="M129" s="62"/>
      <c r="N129" s="62"/>
    </row>
    <row r="130" spans="1:14" ht="15.5" x14ac:dyDescent="0.35">
      <c r="A130" s="71" t="s">
        <v>151</v>
      </c>
      <c r="B130" s="74" t="s">
        <v>97</v>
      </c>
      <c r="C130" s="62"/>
      <c r="D130" s="62"/>
      <c r="E130" s="62"/>
      <c r="F130" s="62"/>
      <c r="G130" s="62"/>
      <c r="H130" s="62"/>
      <c r="I130" s="62"/>
      <c r="J130" s="62"/>
      <c r="K130" s="62"/>
      <c r="L130" s="62"/>
      <c r="M130" s="62"/>
      <c r="N130" s="62"/>
    </row>
    <row r="131" spans="1:14" ht="15.5" x14ac:dyDescent="0.35">
      <c r="A131" s="71" t="s">
        <v>151</v>
      </c>
      <c r="B131" s="74" t="s">
        <v>98</v>
      </c>
      <c r="C131" s="62"/>
      <c r="D131" s="62"/>
      <c r="E131" s="62"/>
      <c r="F131" s="62"/>
      <c r="G131" s="62"/>
      <c r="H131" s="62"/>
      <c r="I131" s="62"/>
      <c r="J131" s="62"/>
      <c r="K131" s="62"/>
      <c r="L131" s="62"/>
      <c r="M131" s="62"/>
      <c r="N131" s="62"/>
    </row>
    <row r="132" spans="1:14" ht="15.5" x14ac:dyDescent="0.35">
      <c r="A132" s="71" t="s">
        <v>151</v>
      </c>
      <c r="B132" s="74" t="s">
        <v>99</v>
      </c>
      <c r="C132" s="62"/>
      <c r="D132" s="62"/>
      <c r="E132" s="62"/>
      <c r="F132" s="62"/>
      <c r="G132" s="62"/>
      <c r="H132" s="62"/>
      <c r="I132" s="62"/>
      <c r="J132" s="62"/>
      <c r="K132" s="62"/>
      <c r="L132" s="62"/>
      <c r="M132" s="62"/>
      <c r="N132" s="62"/>
    </row>
    <row r="133" spans="1:14" ht="15.5" x14ac:dyDescent="0.35">
      <c r="A133" s="71" t="s">
        <v>151</v>
      </c>
      <c r="B133" s="74" t="s">
        <v>100</v>
      </c>
      <c r="C133" s="62"/>
      <c r="D133" s="62"/>
      <c r="E133" s="62"/>
      <c r="F133" s="62"/>
      <c r="G133" s="62"/>
      <c r="H133" s="62"/>
      <c r="I133" s="62"/>
      <c r="J133" s="62"/>
      <c r="K133" s="62"/>
      <c r="L133" s="62"/>
      <c r="M133" s="62"/>
      <c r="N133" s="62"/>
    </row>
    <row r="134" spans="1:14" ht="15.5" x14ac:dyDescent="0.35">
      <c r="A134" s="71" t="s">
        <v>151</v>
      </c>
      <c r="B134" s="74" t="s">
        <v>101</v>
      </c>
      <c r="C134" s="62"/>
      <c r="D134" s="62"/>
      <c r="E134" s="62"/>
      <c r="F134" s="62"/>
      <c r="G134" s="62"/>
      <c r="H134" s="62"/>
      <c r="I134" s="62"/>
      <c r="J134" s="62"/>
      <c r="K134" s="62"/>
      <c r="L134" s="62"/>
      <c r="M134" s="62"/>
      <c r="N134" s="62"/>
    </row>
    <row r="135" spans="1:14" ht="15.5" x14ac:dyDescent="0.35">
      <c r="A135" s="71" t="s">
        <v>151</v>
      </c>
      <c r="B135" s="74" t="s">
        <v>102</v>
      </c>
      <c r="C135" s="62"/>
      <c r="D135" s="62"/>
      <c r="E135" s="62"/>
      <c r="F135" s="62"/>
      <c r="G135" s="62"/>
      <c r="H135" s="62"/>
      <c r="I135" s="62"/>
      <c r="J135" s="62"/>
      <c r="K135" s="62"/>
      <c r="L135" s="62"/>
      <c r="M135" s="62"/>
      <c r="N135" s="62"/>
    </row>
    <row r="136" spans="1:14" ht="15.5" x14ac:dyDescent="0.35">
      <c r="A136" s="71" t="s">
        <v>151</v>
      </c>
      <c r="B136" s="74" t="s">
        <v>103</v>
      </c>
      <c r="C136" s="62"/>
      <c r="D136" s="62"/>
      <c r="E136" s="62"/>
      <c r="F136" s="62"/>
      <c r="G136" s="62"/>
      <c r="H136" s="62"/>
      <c r="I136" s="62"/>
      <c r="J136" s="62"/>
      <c r="K136" s="62"/>
      <c r="L136" s="62"/>
      <c r="M136" s="62"/>
      <c r="N136" s="62"/>
    </row>
    <row r="137" spans="1:14" ht="15.5" x14ac:dyDescent="0.35">
      <c r="A137" s="71" t="s">
        <v>151</v>
      </c>
      <c r="B137" s="74" t="s">
        <v>104</v>
      </c>
      <c r="C137" s="62"/>
      <c r="D137" s="62"/>
      <c r="E137" s="62"/>
      <c r="F137" s="62"/>
      <c r="G137" s="62"/>
      <c r="H137" s="62"/>
      <c r="I137" s="62"/>
      <c r="J137" s="62"/>
      <c r="K137" s="62"/>
      <c r="L137" s="62"/>
      <c r="M137" s="62"/>
      <c r="N137" s="62"/>
    </row>
    <row r="138" spans="1:14" ht="15.5" x14ac:dyDescent="0.35">
      <c r="A138" s="71" t="s">
        <v>151</v>
      </c>
      <c r="B138" s="74" t="s">
        <v>105</v>
      </c>
      <c r="C138" s="62"/>
      <c r="D138" s="62"/>
      <c r="E138" s="62"/>
      <c r="F138" s="62"/>
      <c r="G138" s="62"/>
      <c r="H138" s="62"/>
      <c r="I138" s="62"/>
      <c r="J138" s="62"/>
      <c r="K138" s="62"/>
      <c r="L138" s="62"/>
      <c r="M138" s="62"/>
      <c r="N138" s="62"/>
    </row>
    <row r="139" spans="1:14" ht="15.5" x14ac:dyDescent="0.35">
      <c r="A139" s="71" t="s">
        <v>151</v>
      </c>
      <c r="B139" s="74" t="s">
        <v>106</v>
      </c>
      <c r="C139" s="62"/>
      <c r="D139" s="62"/>
      <c r="E139" s="62"/>
      <c r="F139" s="62"/>
      <c r="G139" s="62"/>
      <c r="H139" s="62"/>
      <c r="I139" s="62"/>
      <c r="J139" s="62"/>
      <c r="K139" s="62"/>
      <c r="L139" s="62"/>
      <c r="M139" s="62"/>
      <c r="N139" s="62"/>
    </row>
    <row r="140" spans="1:14" ht="15.5" x14ac:dyDescent="0.35">
      <c r="A140" s="71" t="s">
        <v>151</v>
      </c>
      <c r="B140" s="74" t="s">
        <v>110</v>
      </c>
      <c r="C140" s="62"/>
      <c r="D140" s="62"/>
      <c r="E140" s="62"/>
      <c r="F140" s="62"/>
      <c r="G140" s="62"/>
      <c r="H140" s="62"/>
      <c r="I140" s="62"/>
      <c r="J140" s="62"/>
      <c r="K140" s="62"/>
      <c r="L140" s="62"/>
      <c r="M140" s="62"/>
      <c r="N140" s="62"/>
    </row>
    <row r="141" spans="1:14" ht="15.5" x14ac:dyDescent="0.35">
      <c r="A141" s="71" t="s">
        <v>151</v>
      </c>
      <c r="B141" s="74" t="s">
        <v>213</v>
      </c>
      <c r="C141" s="62"/>
      <c r="D141" s="62"/>
      <c r="E141" s="62"/>
      <c r="F141" s="62"/>
      <c r="G141" s="62"/>
      <c r="H141" s="62"/>
      <c r="I141" s="62"/>
      <c r="J141" s="62"/>
      <c r="K141" s="62"/>
      <c r="L141" s="62"/>
      <c r="M141" s="62"/>
      <c r="N141" s="62"/>
    </row>
    <row r="142" spans="1:14" x14ac:dyDescent="0.35">
      <c r="B142" s="62"/>
      <c r="C142" s="62"/>
      <c r="D142" s="62"/>
      <c r="E142" s="62"/>
      <c r="F142" s="62"/>
      <c r="G142" s="62"/>
      <c r="H142" s="62"/>
      <c r="I142" s="62"/>
      <c r="J142" s="62"/>
      <c r="K142" s="62"/>
      <c r="L142" s="62"/>
      <c r="M142" s="62"/>
      <c r="N142" s="62"/>
    </row>
    <row r="143" spans="1:14" x14ac:dyDescent="0.35">
      <c r="A143" s="56" t="s">
        <v>214</v>
      </c>
      <c r="B143" s="56"/>
      <c r="C143" s="56"/>
      <c r="D143" s="56"/>
      <c r="E143" s="56"/>
      <c r="F143" s="56"/>
      <c r="G143" s="56"/>
      <c r="H143" s="56"/>
      <c r="I143" s="56"/>
      <c r="J143" s="56"/>
      <c r="K143" s="56"/>
      <c r="L143" s="56"/>
      <c r="M143" s="56"/>
      <c r="N143" s="57"/>
    </row>
    <row r="144" spans="1:14" x14ac:dyDescent="0.35">
      <c r="A144" s="63"/>
      <c r="B144" s="63"/>
      <c r="C144" s="63"/>
      <c r="D144" s="63"/>
      <c r="E144" s="63"/>
      <c r="F144" s="63"/>
      <c r="G144" s="63"/>
      <c r="H144" s="63"/>
      <c r="I144" s="63"/>
      <c r="J144" s="63"/>
      <c r="K144" s="63"/>
      <c r="L144" s="63"/>
      <c r="M144" s="63"/>
      <c r="N144" s="62"/>
    </row>
    <row r="145" spans="1:14" x14ac:dyDescent="0.35">
      <c r="A145" s="64" t="s">
        <v>10</v>
      </c>
      <c r="B145" s="72" t="s">
        <v>215</v>
      </c>
      <c r="C145" s="72"/>
      <c r="D145" s="72"/>
      <c r="E145" s="72"/>
      <c r="F145" s="72"/>
      <c r="G145" s="72"/>
      <c r="H145" s="72"/>
      <c r="I145" s="72"/>
      <c r="J145" s="72"/>
      <c r="K145" s="72"/>
      <c r="L145" s="72"/>
      <c r="M145" s="72"/>
      <c r="N145" s="72"/>
    </row>
    <row r="146" spans="1:14" x14ac:dyDescent="0.35">
      <c r="A146" s="64"/>
      <c r="B146" s="61" t="s">
        <v>216</v>
      </c>
      <c r="C146" s="61"/>
      <c r="D146" s="61"/>
      <c r="E146" s="61"/>
      <c r="F146" s="61"/>
      <c r="G146" s="61"/>
      <c r="H146" s="61"/>
      <c r="I146" s="61"/>
      <c r="J146" s="61"/>
      <c r="K146" s="61"/>
      <c r="L146" s="61"/>
      <c r="M146" s="61"/>
      <c r="N146" s="61"/>
    </row>
    <row r="147" spans="1:14" x14ac:dyDescent="0.35">
      <c r="A147" s="64"/>
      <c r="B147" s="61"/>
      <c r="C147" s="61"/>
      <c r="D147" s="61"/>
      <c r="E147" s="61"/>
      <c r="F147" s="61"/>
      <c r="G147" s="61"/>
      <c r="H147" s="61"/>
      <c r="I147" s="61"/>
      <c r="J147" s="61"/>
      <c r="K147" s="61"/>
      <c r="L147" s="61"/>
      <c r="M147" s="61"/>
      <c r="N147" s="61"/>
    </row>
    <row r="148" spans="1:14" x14ac:dyDescent="0.35">
      <c r="A148" s="64" t="s">
        <v>10</v>
      </c>
      <c r="B148" s="183" t="s">
        <v>214</v>
      </c>
      <c r="C148" s="183"/>
      <c r="D148" s="183"/>
      <c r="E148" s="183"/>
      <c r="F148" s="183"/>
      <c r="G148" s="183"/>
      <c r="H148" s="183"/>
      <c r="I148" s="183"/>
      <c r="J148" s="183"/>
      <c r="K148" s="183"/>
      <c r="L148" s="183"/>
      <c r="M148" s="183"/>
      <c r="N148" s="183"/>
    </row>
    <row r="149" spans="1:14" ht="15" customHeight="1" x14ac:dyDescent="0.35">
      <c r="B149" s="163" t="s">
        <v>217</v>
      </c>
      <c r="C149" s="163"/>
      <c r="D149" s="163"/>
      <c r="E149" s="163"/>
      <c r="F149" s="163"/>
      <c r="G149" s="163"/>
      <c r="H149" s="163"/>
      <c r="I149" s="163"/>
      <c r="J149" s="163"/>
      <c r="K149" s="163"/>
      <c r="L149" s="163"/>
      <c r="M149" s="163"/>
      <c r="N149" s="163"/>
    </row>
    <row r="150" spans="1:14" ht="17.25" customHeight="1" x14ac:dyDescent="0.35">
      <c r="B150" s="163" t="s">
        <v>218</v>
      </c>
      <c r="C150" s="163"/>
      <c r="D150" s="163"/>
      <c r="E150" s="163"/>
      <c r="F150" s="163"/>
      <c r="G150" s="163"/>
      <c r="H150" s="163"/>
      <c r="I150" s="163"/>
      <c r="J150" s="163"/>
      <c r="K150" s="163"/>
      <c r="L150" s="163"/>
      <c r="M150" s="163"/>
      <c r="N150" s="163"/>
    </row>
    <row r="151" spans="1:14" x14ac:dyDescent="0.35">
      <c r="B151" s="163" t="s">
        <v>219</v>
      </c>
      <c r="C151" s="163"/>
      <c r="D151" s="163"/>
      <c r="E151" s="163"/>
      <c r="F151" s="163"/>
      <c r="G151" s="163"/>
      <c r="H151" s="163"/>
      <c r="I151" s="163"/>
      <c r="J151" s="163"/>
      <c r="K151" s="163"/>
      <c r="L151" s="163"/>
      <c r="M151" s="163"/>
      <c r="N151" s="163"/>
    </row>
    <row r="152" spans="1:14" x14ac:dyDescent="0.35">
      <c r="B152" s="61"/>
      <c r="C152" s="61"/>
      <c r="D152" s="61"/>
      <c r="E152" s="61"/>
      <c r="F152" s="61"/>
      <c r="G152" s="61"/>
      <c r="H152" s="61"/>
      <c r="I152" s="61"/>
      <c r="J152" s="61"/>
      <c r="K152" s="61"/>
      <c r="L152" s="61"/>
      <c r="M152" s="61"/>
      <c r="N152" s="61"/>
    </row>
    <row r="153" spans="1:14" ht="16.5" customHeight="1" x14ac:dyDescent="0.35">
      <c r="A153" s="64" t="s">
        <v>10</v>
      </c>
      <c r="B153" s="163" t="s">
        <v>220</v>
      </c>
      <c r="C153" s="163"/>
      <c r="D153" s="163"/>
      <c r="E153" s="163"/>
      <c r="F153" s="163"/>
      <c r="G153" s="163"/>
      <c r="H153" s="163"/>
      <c r="I153" s="163"/>
      <c r="J153" s="163"/>
      <c r="K153" s="163"/>
      <c r="L153" s="163"/>
      <c r="M153" s="163"/>
      <c r="N153" s="163"/>
    </row>
    <row r="154" spans="1:14" ht="16.5" customHeight="1" x14ac:dyDescent="0.35">
      <c r="B154" s="163" t="s">
        <v>221</v>
      </c>
      <c r="C154" s="163"/>
      <c r="D154" s="163"/>
      <c r="E154" s="163"/>
      <c r="F154" s="163"/>
      <c r="G154" s="163"/>
      <c r="H154" s="163"/>
      <c r="I154" s="163"/>
      <c r="J154" s="163"/>
      <c r="K154" s="163"/>
      <c r="L154" s="163"/>
      <c r="M154" s="163"/>
      <c r="N154" s="163"/>
    </row>
    <row r="155" spans="1:14" ht="16.5" customHeight="1" x14ac:dyDescent="0.35">
      <c r="B155" s="61"/>
      <c r="C155" s="61"/>
      <c r="D155" s="61"/>
      <c r="E155" s="61"/>
      <c r="F155" s="61"/>
      <c r="G155" s="61"/>
      <c r="H155" s="61"/>
      <c r="I155" s="61"/>
      <c r="J155" s="61"/>
      <c r="K155" s="61"/>
      <c r="L155" s="61"/>
      <c r="M155" s="61"/>
      <c r="N155" s="61"/>
    </row>
    <row r="156" spans="1:14" ht="16.5" customHeight="1" x14ac:dyDescent="0.35">
      <c r="A156" s="64" t="s">
        <v>10</v>
      </c>
      <c r="B156" s="163" t="s">
        <v>222</v>
      </c>
      <c r="C156" s="163"/>
      <c r="D156" s="163"/>
      <c r="E156" s="163"/>
      <c r="F156" s="163"/>
      <c r="G156" s="163"/>
      <c r="H156" s="163"/>
      <c r="I156" s="163"/>
      <c r="J156" s="163"/>
      <c r="K156" s="163"/>
      <c r="L156" s="163"/>
      <c r="M156" s="163"/>
      <c r="N156" s="163"/>
    </row>
    <row r="157" spans="1:14" ht="16.5" customHeight="1" x14ac:dyDescent="0.35">
      <c r="B157" s="163" t="s">
        <v>223</v>
      </c>
      <c r="C157" s="163"/>
      <c r="D157" s="163"/>
      <c r="E157" s="163"/>
      <c r="F157" s="163"/>
      <c r="G157" s="163"/>
      <c r="H157" s="163"/>
      <c r="I157" s="163"/>
      <c r="J157" s="163"/>
      <c r="K157" s="163"/>
      <c r="L157" s="163"/>
      <c r="M157" s="163"/>
      <c r="N157" s="163"/>
    </row>
    <row r="158" spans="1:14" ht="16.5" customHeight="1" x14ac:dyDescent="0.35">
      <c r="B158" s="61"/>
      <c r="C158" s="61"/>
      <c r="D158" s="61"/>
      <c r="E158" s="61"/>
      <c r="F158" s="61"/>
      <c r="G158" s="61"/>
      <c r="H158" s="61"/>
      <c r="I158" s="61"/>
      <c r="J158" s="61"/>
      <c r="K158" s="61"/>
      <c r="L158" s="61"/>
      <c r="M158" s="61"/>
      <c r="N158" s="61"/>
    </row>
    <row r="159" spans="1:14" x14ac:dyDescent="0.35">
      <c r="A159" s="56" t="s">
        <v>224</v>
      </c>
      <c r="B159" s="56"/>
      <c r="C159" s="56"/>
      <c r="D159" s="56"/>
      <c r="E159" s="56"/>
      <c r="F159" s="56"/>
      <c r="G159" s="56"/>
      <c r="H159" s="56"/>
      <c r="I159" s="56"/>
      <c r="J159" s="56"/>
      <c r="K159" s="56"/>
      <c r="L159" s="56"/>
      <c r="M159" s="56"/>
      <c r="N159" s="57"/>
    </row>
    <row r="160" spans="1:14" ht="15" customHeight="1" x14ac:dyDescent="0.35">
      <c r="A160" s="55"/>
      <c r="B160" s="55"/>
      <c r="C160" s="55"/>
      <c r="D160" s="55"/>
      <c r="E160" s="55"/>
      <c r="F160" s="55"/>
      <c r="G160" s="55"/>
      <c r="H160" s="55"/>
      <c r="I160" s="55"/>
      <c r="J160" s="55"/>
      <c r="K160" s="55"/>
      <c r="L160" s="55"/>
      <c r="M160" s="55"/>
      <c r="N160" s="55"/>
    </row>
    <row r="161" spans="1:14" x14ac:dyDescent="0.35">
      <c r="A161" s="64" t="s">
        <v>10</v>
      </c>
      <c r="B161" s="162" t="s">
        <v>225</v>
      </c>
      <c r="C161" s="162"/>
      <c r="D161" s="162"/>
      <c r="E161" s="162"/>
      <c r="F161" s="162"/>
      <c r="G161" s="162"/>
      <c r="H161" s="162"/>
      <c r="I161" s="162"/>
      <c r="J161" s="162"/>
      <c r="K161" s="162"/>
      <c r="L161" s="162"/>
      <c r="M161" s="162"/>
      <c r="N161" s="162"/>
    </row>
    <row r="162" spans="1:14" x14ac:dyDescent="0.35">
      <c r="A162" s="64"/>
      <c r="B162" s="162"/>
      <c r="C162" s="162"/>
      <c r="D162" s="162"/>
      <c r="E162" s="162"/>
      <c r="F162" s="162"/>
      <c r="G162" s="162"/>
      <c r="H162" s="162"/>
      <c r="I162" s="162"/>
      <c r="J162" s="162"/>
      <c r="K162" s="162"/>
      <c r="L162" s="162"/>
      <c r="M162" s="162"/>
      <c r="N162" s="162"/>
    </row>
    <row r="163" spans="1:14" ht="14.5" customHeight="1" x14ac:dyDescent="0.35">
      <c r="B163" s="72" t="s">
        <v>226</v>
      </c>
      <c r="C163" s="72"/>
      <c r="D163" s="72"/>
      <c r="E163" s="72"/>
      <c r="F163" s="72"/>
      <c r="G163" s="72"/>
      <c r="H163" s="72"/>
      <c r="I163" s="72"/>
      <c r="J163" s="72"/>
      <c r="K163" s="72"/>
      <c r="L163" s="72"/>
      <c r="M163" s="72"/>
      <c r="N163" s="72"/>
    </row>
    <row r="164" spans="1:14" ht="15.75" customHeight="1" x14ac:dyDescent="0.35">
      <c r="B164" s="72" t="s">
        <v>227</v>
      </c>
      <c r="C164" s="72"/>
      <c r="D164" s="72"/>
      <c r="E164" s="72"/>
      <c r="F164" s="72"/>
      <c r="G164" s="72"/>
      <c r="H164" s="72"/>
      <c r="I164" s="72"/>
      <c r="J164" s="72"/>
      <c r="K164" s="72"/>
      <c r="L164" s="72"/>
      <c r="M164" s="72"/>
      <c r="N164" s="72"/>
    </row>
    <row r="165" spans="1:14" ht="15.75" customHeight="1" x14ac:dyDescent="0.35">
      <c r="C165" s="72" t="s">
        <v>228</v>
      </c>
      <c r="D165" s="72"/>
      <c r="E165" s="72"/>
      <c r="F165" s="72"/>
      <c r="G165" s="72"/>
      <c r="H165" s="72"/>
      <c r="I165" s="72"/>
      <c r="J165" s="72"/>
      <c r="K165" s="72"/>
      <c r="L165" s="72"/>
      <c r="M165" s="72"/>
      <c r="N165" s="72"/>
    </row>
    <row r="166" spans="1:14" ht="15.75" customHeight="1" x14ac:dyDescent="0.35">
      <c r="C166" s="72" t="s">
        <v>229</v>
      </c>
      <c r="D166" s="72"/>
      <c r="E166" s="72"/>
      <c r="F166" s="72"/>
      <c r="G166" s="72"/>
      <c r="H166" s="72"/>
      <c r="I166" s="72"/>
      <c r="J166" s="72"/>
      <c r="K166" s="72"/>
      <c r="L166" s="72"/>
      <c r="M166" s="72"/>
      <c r="N166" s="72"/>
    </row>
    <row r="167" spans="1:14" ht="15.75" customHeight="1" x14ac:dyDescent="0.35">
      <c r="C167" s="72" t="s">
        <v>230</v>
      </c>
      <c r="D167" s="72"/>
      <c r="E167" s="72"/>
      <c r="F167" s="72"/>
      <c r="G167" s="72"/>
      <c r="H167" s="72"/>
      <c r="I167" s="72"/>
      <c r="J167" s="72"/>
      <c r="K167" s="72"/>
      <c r="L167" s="72"/>
      <c r="M167" s="72"/>
      <c r="N167" s="72"/>
    </row>
    <row r="168" spans="1:14" ht="15.75" customHeight="1" x14ac:dyDescent="0.35">
      <c r="B168" s="72" t="s">
        <v>231</v>
      </c>
      <c r="C168" s="72"/>
      <c r="D168" s="72"/>
      <c r="E168" s="72"/>
      <c r="F168" s="72"/>
      <c r="G168" s="72"/>
      <c r="H168" s="72"/>
      <c r="I168" s="72"/>
      <c r="J168" s="72"/>
      <c r="K168" s="72"/>
      <c r="L168" s="72"/>
      <c r="M168" s="72"/>
      <c r="N168" s="72"/>
    </row>
    <row r="169" spans="1:14" ht="15.75" customHeight="1" x14ac:dyDescent="0.35">
      <c r="B169" s="72" t="s">
        <v>232</v>
      </c>
      <c r="C169" s="72"/>
      <c r="D169" s="72"/>
      <c r="E169" s="72"/>
      <c r="F169" s="72"/>
      <c r="G169" s="72"/>
      <c r="H169" s="72"/>
      <c r="I169" s="72"/>
      <c r="J169" s="72"/>
      <c r="K169" s="72"/>
      <c r="L169" s="72"/>
      <c r="M169" s="72"/>
      <c r="N169" s="72"/>
    </row>
    <row r="170" spans="1:14" ht="15.75" customHeight="1" x14ac:dyDescent="0.35">
      <c r="C170" s="72" t="s">
        <v>233</v>
      </c>
      <c r="D170" s="72"/>
      <c r="E170" s="72"/>
      <c r="F170" s="72"/>
      <c r="G170" s="72"/>
      <c r="H170" s="72"/>
      <c r="I170" s="72"/>
      <c r="J170" s="72"/>
      <c r="K170" s="72"/>
      <c r="L170" s="72"/>
      <c r="M170" s="72"/>
      <c r="N170" s="72"/>
    </row>
    <row r="171" spans="1:14" ht="15.75" customHeight="1" x14ac:dyDescent="0.35">
      <c r="C171" s="72" t="s">
        <v>234</v>
      </c>
      <c r="D171" s="72"/>
      <c r="E171" s="72"/>
      <c r="F171" s="72"/>
      <c r="G171" s="72"/>
      <c r="H171" s="72"/>
      <c r="I171" s="72"/>
      <c r="J171" s="72"/>
      <c r="K171" s="72"/>
      <c r="L171" s="72"/>
      <c r="M171" s="72"/>
      <c r="N171" s="72"/>
    </row>
    <row r="172" spans="1:14" ht="15.75" customHeight="1" x14ac:dyDescent="0.35">
      <c r="C172" s="72" t="s">
        <v>235</v>
      </c>
      <c r="D172" s="72"/>
      <c r="E172" s="72"/>
      <c r="F172" s="72"/>
      <c r="G172" s="72"/>
      <c r="H172" s="72"/>
      <c r="I172" s="72"/>
      <c r="J172" s="72"/>
      <c r="K172" s="72"/>
      <c r="L172" s="72"/>
      <c r="M172" s="72"/>
      <c r="N172" s="72"/>
    </row>
    <row r="173" spans="1:14" ht="15.75" customHeight="1" x14ac:dyDescent="0.35">
      <c r="B173" s="72" t="s">
        <v>236</v>
      </c>
      <c r="C173" s="72"/>
      <c r="D173" s="72"/>
      <c r="E173" s="72"/>
      <c r="F173" s="72"/>
      <c r="G173" s="72"/>
      <c r="H173" s="72"/>
      <c r="I173" s="72"/>
      <c r="J173" s="72"/>
      <c r="K173" s="72"/>
      <c r="L173" s="72"/>
      <c r="M173" s="72"/>
      <c r="N173" s="72"/>
    </row>
    <row r="174" spans="1:14" ht="15.75" customHeight="1" x14ac:dyDescent="0.35">
      <c r="B174" s="72" t="s">
        <v>237</v>
      </c>
      <c r="C174" s="72"/>
      <c r="D174" s="72"/>
      <c r="E174" s="72"/>
      <c r="F174" s="72"/>
      <c r="G174" s="72"/>
      <c r="H174" s="72"/>
      <c r="I174" s="72"/>
      <c r="J174" s="72"/>
      <c r="K174" s="72"/>
      <c r="L174" s="72"/>
      <c r="M174" s="72"/>
      <c r="N174" s="72"/>
    </row>
    <row r="175" spans="1:14" ht="15.75" customHeight="1" x14ac:dyDescent="0.35">
      <c r="B175" s="61"/>
      <c r="C175" s="61"/>
      <c r="D175" s="61"/>
      <c r="E175" s="61"/>
      <c r="F175" s="61"/>
      <c r="G175" s="61"/>
      <c r="H175" s="61"/>
      <c r="I175" s="61"/>
      <c r="J175" s="61"/>
      <c r="K175" s="61"/>
      <c r="L175" s="61"/>
      <c r="M175" s="61"/>
      <c r="N175" s="61"/>
    </row>
    <row r="176" spans="1:14" ht="15.75" customHeight="1" x14ac:dyDescent="0.35">
      <c r="B176" s="162" t="s">
        <v>238</v>
      </c>
      <c r="C176" s="162"/>
      <c r="D176" s="162"/>
      <c r="E176" s="162"/>
      <c r="F176" s="162"/>
      <c r="G176" s="162"/>
      <c r="H176" s="162"/>
      <c r="I176" s="162"/>
      <c r="J176" s="162"/>
      <c r="K176" s="162"/>
      <c r="L176" s="162"/>
      <c r="M176" s="162"/>
      <c r="N176" s="162"/>
    </row>
    <row r="178" spans="1:14" x14ac:dyDescent="0.35">
      <c r="A178" s="56" t="s">
        <v>55</v>
      </c>
      <c r="B178" s="56"/>
      <c r="C178" s="56"/>
      <c r="D178" s="56"/>
      <c r="E178" s="56"/>
      <c r="F178" s="56"/>
      <c r="G178" s="56"/>
      <c r="H178" s="56"/>
      <c r="I178" s="56"/>
      <c r="J178" s="56"/>
      <c r="K178" s="56"/>
      <c r="L178" s="56"/>
      <c r="M178" s="56"/>
      <c r="N178" s="57"/>
    </row>
    <row r="179" spans="1:14" x14ac:dyDescent="0.35">
      <c r="B179" s="167"/>
      <c r="C179" s="167"/>
      <c r="D179" s="167"/>
      <c r="E179" s="167"/>
      <c r="F179" s="167"/>
      <c r="G179" s="167"/>
      <c r="H179" s="167"/>
      <c r="I179" s="167"/>
      <c r="J179" s="167"/>
      <c r="K179" s="167"/>
      <c r="L179" s="167"/>
      <c r="M179" s="167"/>
      <c r="N179" s="167"/>
    </row>
    <row r="180" spans="1:14" x14ac:dyDescent="0.35">
      <c r="B180" s="167" t="s">
        <v>56</v>
      </c>
      <c r="C180" s="167"/>
      <c r="D180" s="167"/>
      <c r="E180" s="167"/>
      <c r="F180" s="167"/>
      <c r="G180" s="167"/>
      <c r="H180" s="167"/>
      <c r="I180" s="167"/>
      <c r="J180" s="167"/>
      <c r="K180" s="167"/>
      <c r="L180" s="167"/>
      <c r="M180" s="167"/>
      <c r="N180" s="167"/>
    </row>
    <row r="181" spans="1:14" x14ac:dyDescent="0.35">
      <c r="B181" s="166" t="s">
        <v>57</v>
      </c>
      <c r="C181" s="166"/>
      <c r="D181" s="166"/>
      <c r="E181" s="166"/>
      <c r="F181" s="166"/>
      <c r="G181" s="166"/>
      <c r="H181" s="166"/>
      <c r="I181" s="166"/>
      <c r="J181" s="166"/>
      <c r="K181" s="166"/>
      <c r="L181" s="166"/>
      <c r="M181" s="166"/>
      <c r="N181" s="166"/>
    </row>
    <row r="182" spans="1:14" x14ac:dyDescent="0.35">
      <c r="B182" s="105"/>
      <c r="C182" s="105"/>
      <c r="D182" s="105"/>
      <c r="E182" s="105"/>
      <c r="F182" s="105"/>
      <c r="G182" s="105"/>
      <c r="H182" s="105"/>
      <c r="I182" s="105"/>
      <c r="J182" s="105"/>
      <c r="K182" s="105"/>
      <c r="L182" s="105"/>
      <c r="M182" s="105"/>
      <c r="N182" s="105"/>
    </row>
    <row r="183" spans="1:14" x14ac:dyDescent="0.35">
      <c r="B183" s="167" t="s">
        <v>58</v>
      </c>
      <c r="C183" s="167"/>
      <c r="D183" s="167"/>
      <c r="E183" s="167"/>
      <c r="F183" s="167"/>
      <c r="G183" s="167"/>
      <c r="H183" s="167"/>
      <c r="I183" s="167"/>
      <c r="J183" s="167"/>
      <c r="K183" s="167"/>
      <c r="L183" s="167"/>
      <c r="M183" s="167"/>
      <c r="N183" s="167"/>
    </row>
    <row r="184" spans="1:14" x14ac:dyDescent="0.35">
      <c r="B184" s="166" t="s">
        <v>59</v>
      </c>
      <c r="C184" s="166"/>
      <c r="D184" s="166"/>
      <c r="E184" s="166"/>
      <c r="F184" s="166"/>
      <c r="G184" s="166"/>
      <c r="H184" s="166"/>
      <c r="I184" s="166"/>
      <c r="J184" s="166"/>
      <c r="K184" s="166"/>
      <c r="L184" s="166"/>
      <c r="M184" s="166"/>
      <c r="N184" s="166"/>
    </row>
    <row r="186" spans="1:14" x14ac:dyDescent="0.35">
      <c r="B186" s="167" t="s">
        <v>60</v>
      </c>
      <c r="C186" s="167"/>
      <c r="D186" s="167"/>
      <c r="E186" s="167"/>
      <c r="F186" s="167"/>
      <c r="G186" s="167"/>
      <c r="H186" s="167"/>
      <c r="I186" s="167"/>
      <c r="J186" s="167"/>
      <c r="K186" s="167"/>
      <c r="L186" s="167"/>
      <c r="M186" s="167"/>
      <c r="N186" s="167"/>
    </row>
    <row r="187" spans="1:14" x14ac:dyDescent="0.35">
      <c r="B187" s="166" t="s">
        <v>61</v>
      </c>
      <c r="C187" s="166"/>
      <c r="D187" s="166"/>
      <c r="E187" s="166"/>
      <c r="F187" s="166"/>
      <c r="G187" s="166"/>
      <c r="H187" s="166"/>
      <c r="I187" s="166"/>
      <c r="J187" s="166"/>
      <c r="K187" s="166"/>
      <c r="L187" s="166"/>
      <c r="M187" s="166"/>
      <c r="N187" s="166"/>
    </row>
  </sheetData>
  <sheetProtection sheet="1" objects="1" scenarios="1"/>
  <mergeCells count="75">
    <mergeCell ref="B88:N89"/>
    <mergeCell ref="B90:N90"/>
    <mergeCell ref="B91:N91"/>
    <mergeCell ref="B179:N179"/>
    <mergeCell ref="B180:N180"/>
    <mergeCell ref="B98:N99"/>
    <mergeCell ref="B101:N103"/>
    <mergeCell ref="B104:N104"/>
    <mergeCell ref="B106:N111"/>
    <mergeCell ref="B92:N92"/>
    <mergeCell ref="B93:N93"/>
    <mergeCell ref="B94:N94"/>
    <mergeCell ref="B95:N95"/>
    <mergeCell ref="B113:N113"/>
    <mergeCell ref="B161:N162"/>
    <mergeCell ref="B181:N181"/>
    <mergeCell ref="B186:N186"/>
    <mergeCell ref="B187:N187"/>
    <mergeCell ref="B30:N30"/>
    <mergeCell ref="B43:N43"/>
    <mergeCell ref="B44:N44"/>
    <mergeCell ref="B176:N176"/>
    <mergeCell ref="B154:N154"/>
    <mergeCell ref="B156:N156"/>
    <mergeCell ref="B157:N157"/>
    <mergeCell ref="B148:N148"/>
    <mergeCell ref="B149:N149"/>
    <mergeCell ref="B150:N150"/>
    <mergeCell ref="B151:N151"/>
    <mergeCell ref="B153:N153"/>
    <mergeCell ref="B96:N96"/>
    <mergeCell ref="B82:N82"/>
    <mergeCell ref="B70:N70"/>
    <mergeCell ref="B71:N71"/>
    <mergeCell ref="B73:N73"/>
    <mergeCell ref="B74:N74"/>
    <mergeCell ref="B75:N75"/>
    <mergeCell ref="B76:N76"/>
    <mergeCell ref="B77:N77"/>
    <mergeCell ref="B78:N78"/>
    <mergeCell ref="B79:N79"/>
    <mergeCell ref="B80:N80"/>
    <mergeCell ref="B81:N81"/>
    <mergeCell ref="B63:N63"/>
    <mergeCell ref="B64:N64"/>
    <mergeCell ref="B65:N65"/>
    <mergeCell ref="B66:N66"/>
    <mergeCell ref="B69:N69"/>
    <mergeCell ref="B67:N68"/>
    <mergeCell ref="B57:N57"/>
    <mergeCell ref="B58:N58"/>
    <mergeCell ref="B59:N59"/>
    <mergeCell ref="B60:N60"/>
    <mergeCell ref="B61:N61"/>
    <mergeCell ref="B4:N4"/>
    <mergeCell ref="B6:N6"/>
    <mergeCell ref="B7:N7"/>
    <mergeCell ref="B8:N8"/>
    <mergeCell ref="B9:N9"/>
    <mergeCell ref="B183:N183"/>
    <mergeCell ref="B184:N184"/>
    <mergeCell ref="B34:N34"/>
    <mergeCell ref="B35:N35"/>
    <mergeCell ref="B36:N36"/>
    <mergeCell ref="B62:N62"/>
    <mergeCell ref="B37:N37"/>
    <mergeCell ref="B38:N38"/>
    <mergeCell ref="B40:N40"/>
    <mergeCell ref="B42:N42"/>
    <mergeCell ref="B55:N55"/>
    <mergeCell ref="B56:N56"/>
    <mergeCell ref="B45:N46"/>
    <mergeCell ref="B47:N47"/>
    <mergeCell ref="B54:N54"/>
    <mergeCell ref="B48:N48"/>
  </mergeCells>
  <hyperlinks>
    <hyperlink ref="B181" r:id="rId1" xr:uid="{55800F46-E682-4200-A5A4-B9D144353F52}"/>
    <hyperlink ref="B187" r:id="rId2" xr:uid="{2696F135-5D98-47C2-8FD4-F62EB4F40430}"/>
    <hyperlink ref="B184" r:id="rId3" xr:uid="{DCE32BE7-DC22-4EA9-A75C-596FDDB9A5FB}"/>
  </hyperlinks>
  <pageMargins left="0.70866141732283472" right="0.70866141732283472" top="0.74803149606299213" bottom="0.74803149606299213" header="0.31496062992125984" footer="0.31496062992125984"/>
  <pageSetup paperSize="9" scale="54" fitToHeight="10" orientation="portrait" r:id="rId4"/>
  <rowBreaks count="2" manualBreakCount="2">
    <brk id="71" max="16383" man="1"/>
    <brk id="15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A5A50-C203-411D-99D7-C643895C3C07}">
  <sheetPr>
    <pageSetUpPr fitToPage="1"/>
  </sheetPr>
  <dimension ref="A1:J72"/>
  <sheetViews>
    <sheetView showGridLines="0" tabSelected="1" topLeftCell="D39" zoomScaleNormal="100" workbookViewId="0">
      <selection activeCell="F49" sqref="F49"/>
    </sheetView>
  </sheetViews>
  <sheetFormatPr defaultColWidth="9.1796875" defaultRowHeight="14.5" x14ac:dyDescent="0.35"/>
  <cols>
    <col min="1" max="1" width="9.1796875" style="14"/>
    <col min="2" max="2" width="29.1796875" style="14" bestFit="1" customWidth="1"/>
    <col min="3" max="3" width="30.7265625" style="14" bestFit="1" customWidth="1"/>
    <col min="4" max="4" width="40.54296875" style="14" customWidth="1"/>
    <col min="5" max="5" width="24.1796875" style="14" bestFit="1" customWidth="1"/>
    <col min="6" max="6" width="54.54296875" style="14" bestFit="1" customWidth="1"/>
    <col min="7" max="7" width="40.7265625" style="27" bestFit="1" customWidth="1"/>
    <col min="8" max="8" width="32.81640625" style="14" customWidth="1"/>
    <col min="9" max="9" width="28" style="14" customWidth="1"/>
    <col min="10" max="10" width="16.453125" style="14" customWidth="1"/>
    <col min="11" max="16384" width="9.1796875" style="14"/>
  </cols>
  <sheetData>
    <row r="1" spans="1:6" ht="15" thickBot="1" x14ac:dyDescent="0.4">
      <c r="A1" s="110" t="s">
        <v>239</v>
      </c>
      <c r="C1" s="180" t="s">
        <v>62</v>
      </c>
      <c r="D1" s="180"/>
    </row>
    <row r="2" spans="1:6" x14ac:dyDescent="0.35">
      <c r="C2" s="76" t="s">
        <v>63</v>
      </c>
      <c r="D2" s="11" t="s">
        <v>272</v>
      </c>
    </row>
    <row r="3" spans="1:6" x14ac:dyDescent="0.35">
      <c r="C3" s="75" t="s">
        <v>65</v>
      </c>
      <c r="D3" s="10" t="s">
        <v>273</v>
      </c>
    </row>
    <row r="4" spans="1:6" x14ac:dyDescent="0.35">
      <c r="C4" s="75" t="s">
        <v>67</v>
      </c>
      <c r="D4" s="10" t="s">
        <v>68</v>
      </c>
    </row>
    <row r="5" spans="1:6" x14ac:dyDescent="0.35">
      <c r="C5" s="75" t="s">
        <v>69</v>
      </c>
      <c r="D5" s="10" t="s">
        <v>70</v>
      </c>
      <c r="F5" s="110"/>
    </row>
    <row r="6" spans="1:6" x14ac:dyDescent="0.35">
      <c r="C6" s="75" t="s">
        <v>71</v>
      </c>
      <c r="D6" s="10" t="s">
        <v>274</v>
      </c>
    </row>
    <row r="7" spans="1:6" x14ac:dyDescent="0.35">
      <c r="C7" s="75" t="s">
        <v>73</v>
      </c>
      <c r="D7" s="10" t="s">
        <v>275</v>
      </c>
    </row>
    <row r="8" spans="1:6" ht="15" thickBot="1" x14ac:dyDescent="0.4">
      <c r="C8" s="75" t="s">
        <v>74</v>
      </c>
      <c r="D8" s="116" t="s">
        <v>276</v>
      </c>
    </row>
    <row r="10" spans="1:6" x14ac:dyDescent="0.35">
      <c r="B10" s="181" t="s">
        <v>75</v>
      </c>
      <c r="C10" s="181"/>
      <c r="D10" s="181"/>
      <c r="E10" s="181"/>
      <c r="F10" s="181"/>
    </row>
    <row r="12" spans="1:6" ht="29" x14ac:dyDescent="0.35">
      <c r="B12" s="79" t="s">
        <v>42</v>
      </c>
      <c r="C12" s="152" t="s">
        <v>43</v>
      </c>
      <c r="D12" s="154"/>
      <c r="E12" s="80" t="s">
        <v>76</v>
      </c>
      <c r="F12" s="80" t="s">
        <v>77</v>
      </c>
    </row>
    <row r="13" spans="1:6" ht="15.75" customHeight="1" x14ac:dyDescent="0.35">
      <c r="B13" s="77">
        <v>1</v>
      </c>
      <c r="C13" s="176" t="s">
        <v>78</v>
      </c>
      <c r="D13" s="177"/>
      <c r="E13" s="26" t="s">
        <v>90</v>
      </c>
      <c r="F13" s="26">
        <v>3</v>
      </c>
    </row>
    <row r="14" spans="1:6" ht="15.75" customHeight="1" x14ac:dyDescent="0.35">
      <c r="B14" s="77">
        <v>2</v>
      </c>
      <c r="C14" s="176" t="s">
        <v>80</v>
      </c>
      <c r="D14" s="177"/>
      <c r="E14" s="26" t="s">
        <v>79</v>
      </c>
      <c r="F14" s="26">
        <v>0</v>
      </c>
    </row>
    <row r="15" spans="1:6" ht="15.75" customHeight="1" x14ac:dyDescent="0.35">
      <c r="B15" s="77">
        <v>3</v>
      </c>
      <c r="C15" s="178" t="s">
        <v>81</v>
      </c>
      <c r="D15" s="179"/>
      <c r="E15" s="26" t="s">
        <v>79</v>
      </c>
      <c r="F15" s="26">
        <v>0</v>
      </c>
    </row>
    <row r="16" spans="1:6" ht="15.75" customHeight="1" x14ac:dyDescent="0.35">
      <c r="B16" s="77">
        <v>4</v>
      </c>
      <c r="C16" s="176" t="s">
        <v>82</v>
      </c>
      <c r="D16" s="177"/>
      <c r="E16" s="26" t="s">
        <v>79</v>
      </c>
      <c r="F16" s="26">
        <v>0</v>
      </c>
    </row>
    <row r="17" spans="2:6" ht="15.75" customHeight="1" x14ac:dyDescent="0.35">
      <c r="B17" s="77">
        <v>5</v>
      </c>
      <c r="C17" s="176" t="s">
        <v>83</v>
      </c>
      <c r="D17" s="177"/>
      <c r="E17" s="26" t="s">
        <v>90</v>
      </c>
      <c r="F17" s="26">
        <v>1</v>
      </c>
    </row>
    <row r="18" spans="2:6" ht="15.75" customHeight="1" x14ac:dyDescent="0.35">
      <c r="B18" s="77">
        <v>6</v>
      </c>
      <c r="C18" s="176" t="s">
        <v>85</v>
      </c>
      <c r="D18" s="177"/>
      <c r="E18" s="26" t="s">
        <v>90</v>
      </c>
      <c r="F18" s="26">
        <v>1</v>
      </c>
    </row>
    <row r="19" spans="2:6" ht="16.5" customHeight="1" x14ac:dyDescent="0.35">
      <c r="B19" s="77">
        <v>7</v>
      </c>
      <c r="C19" s="174" t="s">
        <v>87</v>
      </c>
      <c r="D19" s="175"/>
      <c r="E19" s="26" t="s">
        <v>79</v>
      </c>
      <c r="F19" s="26">
        <v>0</v>
      </c>
    </row>
    <row r="20" spans="2:6" ht="15.75" customHeight="1" x14ac:dyDescent="0.35">
      <c r="B20" s="77">
        <v>8</v>
      </c>
      <c r="C20" s="176" t="s">
        <v>88</v>
      </c>
      <c r="D20" s="177"/>
      <c r="E20" s="26" t="s">
        <v>79</v>
      </c>
      <c r="F20" s="26">
        <v>0</v>
      </c>
    </row>
    <row r="21" spans="2:6" ht="15.75" customHeight="1" x14ac:dyDescent="0.35">
      <c r="B21" s="77">
        <v>9</v>
      </c>
      <c r="C21" s="174" t="s">
        <v>89</v>
      </c>
      <c r="D21" s="175"/>
      <c r="E21" s="26" t="s">
        <v>84</v>
      </c>
      <c r="F21" s="26">
        <v>4</v>
      </c>
    </row>
    <row r="22" spans="2:6" ht="15.75" customHeight="1" x14ac:dyDescent="0.35">
      <c r="B22" s="77">
        <v>10</v>
      </c>
      <c r="C22" s="174" t="s">
        <v>91</v>
      </c>
      <c r="D22" s="175"/>
      <c r="E22" s="26" t="s">
        <v>90</v>
      </c>
      <c r="F22" s="26">
        <v>1</v>
      </c>
    </row>
    <row r="23" spans="2:6" ht="15.75" customHeight="1" x14ac:dyDescent="0.35">
      <c r="B23" s="77">
        <v>11</v>
      </c>
      <c r="C23" s="174" t="s">
        <v>92</v>
      </c>
      <c r="D23" s="175"/>
      <c r="E23" s="26" t="s">
        <v>79</v>
      </c>
      <c r="F23" s="26">
        <v>0</v>
      </c>
    </row>
    <row r="24" spans="2:6" ht="16.5" customHeight="1" x14ac:dyDescent="0.35">
      <c r="B24" s="77">
        <v>12</v>
      </c>
      <c r="C24" s="174" t="s">
        <v>93</v>
      </c>
      <c r="D24" s="175"/>
      <c r="E24" s="26" t="s">
        <v>79</v>
      </c>
      <c r="F24" s="26">
        <v>0</v>
      </c>
    </row>
    <row r="25" spans="2:6" ht="15.75" customHeight="1" x14ac:dyDescent="0.35">
      <c r="B25" s="77">
        <v>13</v>
      </c>
      <c r="C25" s="174" t="s">
        <v>94</v>
      </c>
      <c r="D25" s="175"/>
      <c r="E25" s="26" t="s">
        <v>79</v>
      </c>
      <c r="F25" s="26">
        <v>0</v>
      </c>
    </row>
    <row r="26" spans="2:6" x14ac:dyDescent="0.35">
      <c r="B26" s="77">
        <v>14</v>
      </c>
      <c r="C26" s="174" t="s">
        <v>95</v>
      </c>
      <c r="D26" s="175"/>
      <c r="E26" s="26" t="s">
        <v>79</v>
      </c>
      <c r="F26" s="26">
        <v>0</v>
      </c>
    </row>
    <row r="27" spans="2:6" ht="16.5" customHeight="1" x14ac:dyDescent="0.35">
      <c r="B27" s="77">
        <v>15</v>
      </c>
      <c r="C27" s="174" t="s">
        <v>96</v>
      </c>
      <c r="D27" s="175"/>
      <c r="E27" s="26" t="s">
        <v>79</v>
      </c>
      <c r="F27" s="26">
        <v>0</v>
      </c>
    </row>
    <row r="28" spans="2:6" ht="16.5" customHeight="1" x14ac:dyDescent="0.35">
      <c r="B28" s="77">
        <v>16</v>
      </c>
      <c r="C28" s="174" t="s">
        <v>97</v>
      </c>
      <c r="D28" s="175"/>
      <c r="E28" s="26" t="s">
        <v>90</v>
      </c>
      <c r="F28" s="26">
        <v>1</v>
      </c>
    </row>
    <row r="29" spans="2:6" ht="18.75" customHeight="1" x14ac:dyDescent="0.35">
      <c r="B29" s="77">
        <v>17</v>
      </c>
      <c r="C29" s="174" t="s">
        <v>98</v>
      </c>
      <c r="D29" s="175"/>
      <c r="E29" s="26" t="s">
        <v>84</v>
      </c>
      <c r="F29" s="26">
        <v>4</v>
      </c>
    </row>
    <row r="30" spans="2:6" x14ac:dyDescent="0.35">
      <c r="B30" s="77">
        <v>18</v>
      </c>
      <c r="C30" s="174" t="s">
        <v>99</v>
      </c>
      <c r="D30" s="175"/>
      <c r="E30" s="26" t="s">
        <v>79</v>
      </c>
      <c r="F30" s="26">
        <v>0</v>
      </c>
    </row>
    <row r="31" spans="2:6" ht="16.5" customHeight="1" x14ac:dyDescent="0.35">
      <c r="B31" s="77">
        <v>19</v>
      </c>
      <c r="C31" s="174" t="s">
        <v>100</v>
      </c>
      <c r="D31" s="175"/>
      <c r="E31" s="26" t="s">
        <v>79</v>
      </c>
      <c r="F31" s="26">
        <v>0</v>
      </c>
    </row>
    <row r="32" spans="2:6" ht="16.5" customHeight="1" x14ac:dyDescent="0.35">
      <c r="B32" s="77">
        <v>20</v>
      </c>
      <c r="C32" s="174" t="s">
        <v>101</v>
      </c>
      <c r="D32" s="175"/>
      <c r="E32" s="26" t="s">
        <v>79</v>
      </c>
      <c r="F32" s="26">
        <v>0</v>
      </c>
    </row>
    <row r="33" spans="1:10" ht="16.5" customHeight="1" x14ac:dyDescent="0.35">
      <c r="B33" s="77">
        <v>21</v>
      </c>
      <c r="C33" s="174" t="s">
        <v>102</v>
      </c>
      <c r="D33" s="175"/>
      <c r="E33" s="26" t="s">
        <v>79</v>
      </c>
      <c r="F33" s="26">
        <v>0</v>
      </c>
    </row>
    <row r="34" spans="1:10" ht="16.5" customHeight="1" x14ac:dyDescent="0.35">
      <c r="B34" s="77">
        <v>22</v>
      </c>
      <c r="C34" s="174" t="s">
        <v>103</v>
      </c>
      <c r="D34" s="175"/>
      <c r="E34" s="26" t="s">
        <v>79</v>
      </c>
      <c r="F34" s="26">
        <v>0</v>
      </c>
    </row>
    <row r="35" spans="1:10" ht="16.5" customHeight="1" x14ac:dyDescent="0.35">
      <c r="B35" s="77">
        <v>23</v>
      </c>
      <c r="C35" s="174" t="s">
        <v>104</v>
      </c>
      <c r="D35" s="175"/>
      <c r="E35" s="26" t="s">
        <v>79</v>
      </c>
      <c r="F35" s="26">
        <v>0</v>
      </c>
      <c r="G35" s="28"/>
    </row>
    <row r="36" spans="1:10" ht="16.5" customHeight="1" x14ac:dyDescent="0.35">
      <c r="B36" s="77">
        <v>24</v>
      </c>
      <c r="C36" s="174" t="s">
        <v>105</v>
      </c>
      <c r="D36" s="175"/>
      <c r="E36" s="26" t="s">
        <v>79</v>
      </c>
      <c r="F36" s="26">
        <v>0</v>
      </c>
    </row>
    <row r="37" spans="1:10" ht="16.5" customHeight="1" x14ac:dyDescent="0.35">
      <c r="B37" s="77">
        <v>25</v>
      </c>
      <c r="C37" s="174" t="s">
        <v>106</v>
      </c>
      <c r="D37" s="175"/>
      <c r="E37" s="26" t="s">
        <v>79</v>
      </c>
      <c r="F37" s="26">
        <v>0</v>
      </c>
      <c r="G37" s="95" t="s">
        <v>107</v>
      </c>
      <c r="H37" s="96" t="s">
        <v>108</v>
      </c>
      <c r="I37" s="96" t="s">
        <v>109</v>
      </c>
    </row>
    <row r="38" spans="1:10" ht="31.5" customHeight="1" x14ac:dyDescent="0.35">
      <c r="B38" s="77">
        <v>26</v>
      </c>
      <c r="C38" s="174" t="s">
        <v>110</v>
      </c>
      <c r="D38" s="175"/>
      <c r="E38" s="26" t="s">
        <v>79</v>
      </c>
      <c r="F38" s="26">
        <v>0</v>
      </c>
      <c r="G38" s="97" t="s">
        <v>111</v>
      </c>
      <c r="H38" s="106">
        <v>0</v>
      </c>
      <c r="I38" s="25">
        <v>0.1</v>
      </c>
    </row>
    <row r="39" spans="1:10" ht="18.75" customHeight="1" x14ac:dyDescent="0.35">
      <c r="B39" s="77">
        <v>27</v>
      </c>
      <c r="C39" s="174" t="s">
        <v>112</v>
      </c>
      <c r="D39" s="175"/>
      <c r="E39" s="26" t="s">
        <v>79</v>
      </c>
      <c r="F39" s="26">
        <v>0</v>
      </c>
      <c r="G39" s="97" t="s">
        <v>113</v>
      </c>
      <c r="H39" s="106">
        <f>I38</f>
        <v>0.1</v>
      </c>
      <c r="I39" s="25">
        <v>0.6</v>
      </c>
    </row>
    <row r="40" spans="1:10" ht="18.75" customHeight="1" x14ac:dyDescent="0.35">
      <c r="B40" s="171" t="s">
        <v>114</v>
      </c>
      <c r="C40" s="171"/>
      <c r="D40" s="171"/>
      <c r="E40" s="78" t="str">
        <f>IF(F40&lt;I38,"Low_Risk",IF(F40=H40,"High_Risk",IF(F40&gt;H40,"High_Risk",IF(F40=H39,"Medium_Risk",IF(F40&lt;I39,"Medium_Risk")))))</f>
        <v>Medium_Risk</v>
      </c>
      <c r="F40" s="100">
        <f>SUM(F13:F39)/(270-(COUNTIF(F13:F39,0)*10))</f>
        <v>0.21428571428571427</v>
      </c>
      <c r="G40" s="97" t="s">
        <v>115</v>
      </c>
      <c r="H40" s="106">
        <f>I39</f>
        <v>0.6</v>
      </c>
      <c r="I40" s="106">
        <v>1</v>
      </c>
    </row>
    <row r="41" spans="1:10" ht="18.75" customHeight="1" x14ac:dyDescent="0.35">
      <c r="B41" s="2"/>
      <c r="C41" s="2"/>
      <c r="D41" s="2"/>
      <c r="E41" s="2"/>
    </row>
    <row r="42" spans="1:10" x14ac:dyDescent="0.35">
      <c r="C42" s="172" t="s">
        <v>117</v>
      </c>
      <c r="D42" s="172"/>
      <c r="E42" s="172"/>
    </row>
    <row r="43" spans="1:10" x14ac:dyDescent="0.35">
      <c r="E43" s="14" t="s">
        <v>278</v>
      </c>
    </row>
    <row r="44" spans="1:10" ht="32.25" customHeight="1" x14ac:dyDescent="0.35">
      <c r="A44" s="81" t="s">
        <v>42</v>
      </c>
      <c r="B44" s="82" t="s">
        <v>118</v>
      </c>
      <c r="C44" s="83" t="s">
        <v>119</v>
      </c>
      <c r="D44" s="84" t="s">
        <v>120</v>
      </c>
      <c r="E44" s="84" t="s">
        <v>121</v>
      </c>
      <c r="F44" s="83" t="s">
        <v>122</v>
      </c>
      <c r="G44" s="101" t="s">
        <v>123</v>
      </c>
      <c r="H44" s="102" t="s">
        <v>124</v>
      </c>
      <c r="I44" s="103" t="s">
        <v>125</v>
      </c>
    </row>
    <row r="45" spans="1:10" x14ac:dyDescent="0.35">
      <c r="A45" s="1"/>
      <c r="B45" s="13" t="s">
        <v>269</v>
      </c>
      <c r="C45" s="1" t="s">
        <v>79</v>
      </c>
      <c r="D45" s="85" t="str">
        <f>IF(C45="Total Revenue", "Total Revenue", IF(B45="Profit_Oriented","Profit Before Tax or Normalised (or adjusted) Profit Before Tax", IF(B45="Startup__Newly_Established", "Turnover", IF(B45="Debt_Financed", "Net Asset Value", IF(C45="Gross Profit", "Gross Profit", IF(B45="Liquidity","Total Equity",IF(C45="Custody of Assets", "Assets", IF(C45="Project/ Program - Total Cost","Total Cost", IF(C45="Project/ Program - Net Cost", "Net Cost", IF(C45="Total Revenue", "Total Revenue", IF(C45= "Total Expense", "Total Expense", "Select Entity")))))))))))</f>
        <v>Net Asset Value</v>
      </c>
      <c r="E45" s="117">
        <v>30000</v>
      </c>
      <c r="F45" s="85" t="str">
        <f>IF(D45="Gross Profit","High RoMM =&gt;1% &lt;1.3%",IF(D45="Total Revenue","High RoMM =&gt;0.5% &lt;0.70%", IF(D45="Profit Before Tax or Normalised (or adjusted) Profit Before Tax","High RoMM =&gt;5% &lt;7%",IF(D45="Net Asset Value","High RoMM =&gt;1% &lt;1.3%",IF(D45="Total Equity","High RoMM =&gt;2% &lt;3.15%",IF(D45="Assets","High RoMM =&gt;1% &lt;1.3%",IF(D45="Total Cost","High RoMM =&gt;0.5% &lt;0.70%",IF(D45="Net Cost","High RoMM =&gt;5% &lt;7%",IF(D45="Total Expense","High RoMM =&gt;0.5% &lt;0.70%",IF(D45="Turnover","High RoMM =&gt;0.5% &lt;0.70%",IF(D45="Select Entity","Select Entity")))))))))))</f>
        <v>High RoMM =&gt;1% &lt;1.3%</v>
      </c>
      <c r="G45" s="98">
        <v>1E-3</v>
      </c>
      <c r="H45" s="6" t="s">
        <v>270</v>
      </c>
      <c r="I45" s="107">
        <f>Table2593[[#This Row],[Percentage determined]]*Table2593[[#This Row],[Amount (Refer Note 2)]]</f>
        <v>30</v>
      </c>
      <c r="J45" s="109" t="s">
        <v>277</v>
      </c>
    </row>
    <row r="46" spans="1:10" x14ac:dyDescent="0.35">
      <c r="A46" s="1"/>
      <c r="B46" s="1"/>
      <c r="C46" s="1"/>
      <c r="D46" s="89"/>
      <c r="E46" s="5"/>
      <c r="F46" s="85" t="str">
        <f>IF(D45="Gross Profit","Medium RoMM &gt;1.3% &lt;=1.6%",IF(D45="Total Revenue","Medium RoMM &gt;0.70% &lt;=0.80%",IF(D45="Profit Before Tax or Normalised (or adjusted) Profit Before Tax","Medium RoMM &gt;7% &lt;=8%",IF(D45="Net Asset Value","Medium RoMM &gt;1.3% &lt;=1.6%",IF(D45="Total Equity","Medium RoMM &gt;3.15% &lt;=3.85%",IF(D45="Assets","Medium RoMM &gt;1.3% &lt;=1.6%",IF(D45="Total Cost","Medium RoMM &gt;0.70% &lt;=0.80%",IF(D45="Net Cost","Medium RoMM &gt;7% &lt;=8%",IF(D45="Total Expense","Medium RoMM &gt;0.70% &lt;=0.80%",IF(D45="Turnover","Medium RoMM &gt;0.70% &lt;=0.80%",IF(D45="Select Entity","Select Entity")))))))))))</f>
        <v>Medium RoMM &gt;1.3% &lt;=1.6%</v>
      </c>
      <c r="G46" s="29"/>
      <c r="H46" s="6"/>
      <c r="I46" s="32"/>
    </row>
    <row r="47" spans="1:10" x14ac:dyDescent="0.35">
      <c r="A47" s="1"/>
      <c r="B47" s="1"/>
      <c r="C47" s="1"/>
      <c r="D47" s="89"/>
      <c r="E47" s="5"/>
      <c r="F47" s="85" t="str">
        <f>IF(D45="Gross Profit","Low RoMM &gt;1.6% &lt;=2%",IF(D45="Total Revenue","Low RoMM &gt;0.80% &lt;=1%",IF(D45="Profit Before Tax or Normalised (or adjusted) Profit Before Tax","Low RoMM &gt;8% &lt;=10%",IF(D45="Net Asset Value","Low RoMM &gt;1.6% &lt;=2%",IF(D45="Total Equity","Low RoMM &gt;3.85% &lt;=5%",IF(D45="Assets","Low RoMM &gt;1.6% &lt;=2%",IF(D45="Total Cost","Low RoMM &gt;0.80% &lt;=1%", IF(D45="Net Cost","Low RoMM &gt;8% &lt;=10%",IF(D45="Total Expense","Low RoMM &gt;0.80% &lt;=1%",IF(D45="Turnover","Low RoMM &gt;0.80% &lt;=1%",IF(D45="Select Entity","Select Entity")))))))))))</f>
        <v>Low RoMM &gt;1.6% &lt;=2%</v>
      </c>
      <c r="G47" s="29"/>
      <c r="H47" s="6"/>
      <c r="I47" s="32"/>
    </row>
    <row r="48" spans="1:10" x14ac:dyDescent="0.35">
      <c r="A48" s="15"/>
      <c r="B48" s="16"/>
      <c r="C48" s="15"/>
      <c r="D48" s="89"/>
      <c r="E48" s="15"/>
      <c r="F48" s="86"/>
      <c r="G48" s="26"/>
      <c r="H48" s="17"/>
      <c r="I48" s="7"/>
    </row>
    <row r="49" spans="1:10" x14ac:dyDescent="0.35">
      <c r="A49" s="15"/>
      <c r="B49" s="16"/>
      <c r="C49" s="1"/>
      <c r="D49" s="90" t="s">
        <v>53</v>
      </c>
      <c r="E49" s="128"/>
      <c r="F49" s="87" t="s">
        <v>128</v>
      </c>
      <c r="G49" s="99">
        <v>0.5</v>
      </c>
      <c r="H49" s="6"/>
      <c r="I49" s="93">
        <f>I45*Table2593[[#This Row],[Percentage determined]]</f>
        <v>15</v>
      </c>
      <c r="J49" s="14" t="s">
        <v>277</v>
      </c>
    </row>
    <row r="50" spans="1:10" x14ac:dyDescent="0.35">
      <c r="A50" s="15"/>
      <c r="B50" s="16"/>
      <c r="C50" s="15"/>
      <c r="D50" s="89"/>
      <c r="E50" s="15"/>
      <c r="F50" s="86"/>
      <c r="G50" s="30"/>
      <c r="H50" s="4"/>
      <c r="I50" s="104"/>
    </row>
    <row r="51" spans="1:10" x14ac:dyDescent="0.35">
      <c r="A51" s="15"/>
      <c r="B51" s="16"/>
      <c r="C51" s="108"/>
      <c r="D51" s="91" t="s">
        <v>129</v>
      </c>
      <c r="E51" s="18">
        <v>0</v>
      </c>
      <c r="F51" s="88" t="s">
        <v>130</v>
      </c>
      <c r="G51" s="99">
        <v>0.02</v>
      </c>
      <c r="H51" s="8"/>
      <c r="I51" s="94">
        <f>I45*Table2593[[#This Row],[Percentage determined]]</f>
        <v>0.6</v>
      </c>
      <c r="J51" s="14" t="s">
        <v>277</v>
      </c>
    </row>
    <row r="52" spans="1:10" x14ac:dyDescent="0.35">
      <c r="A52" s="15"/>
      <c r="B52" s="16"/>
      <c r="C52" s="15"/>
      <c r="D52" s="89"/>
      <c r="E52" s="15"/>
      <c r="F52" s="86"/>
      <c r="G52" s="30"/>
      <c r="H52" s="3"/>
      <c r="I52" s="21"/>
    </row>
    <row r="53" spans="1:10" ht="29" x14ac:dyDescent="0.35">
      <c r="A53" s="15"/>
      <c r="B53" s="16"/>
      <c r="C53" s="15"/>
      <c r="D53" s="92" t="s">
        <v>131</v>
      </c>
      <c r="E53" s="15"/>
      <c r="F53" s="86"/>
      <c r="G53" s="30"/>
      <c r="H53" s="9" t="s">
        <v>271</v>
      </c>
      <c r="I53" s="22"/>
    </row>
    <row r="55" spans="1:10" x14ac:dyDescent="0.35">
      <c r="C55" s="19" t="s">
        <v>132</v>
      </c>
      <c r="D55" s="173" t="s">
        <v>133</v>
      </c>
      <c r="E55" s="173"/>
      <c r="F55" s="173"/>
      <c r="G55" s="173"/>
    </row>
    <row r="56" spans="1:10" ht="15" customHeight="1" x14ac:dyDescent="0.35">
      <c r="D56" s="14" t="s">
        <v>134</v>
      </c>
    </row>
    <row r="57" spans="1:10" x14ac:dyDescent="0.35">
      <c r="D57" s="14" t="s">
        <v>135</v>
      </c>
    </row>
    <row r="58" spans="1:10" ht="15" customHeight="1" x14ac:dyDescent="0.35">
      <c r="D58" s="14" t="s">
        <v>136</v>
      </c>
    </row>
    <row r="59" spans="1:10" ht="15" customHeight="1" x14ac:dyDescent="0.35">
      <c r="D59" s="14" t="s">
        <v>137</v>
      </c>
    </row>
    <row r="60" spans="1:10" ht="15" customHeight="1" x14ac:dyDescent="0.35">
      <c r="D60" s="14" t="s">
        <v>138</v>
      </c>
    </row>
    <row r="61" spans="1:10" x14ac:dyDescent="0.35">
      <c r="D61" s="12"/>
      <c r="E61" s="12"/>
      <c r="F61" s="12"/>
    </row>
    <row r="62" spans="1:10" ht="15" customHeight="1" x14ac:dyDescent="0.35">
      <c r="C62" s="19" t="s">
        <v>139</v>
      </c>
      <c r="D62" s="173" t="s">
        <v>140</v>
      </c>
      <c r="E62" s="173"/>
      <c r="F62" s="173"/>
    </row>
    <row r="63" spans="1:10" x14ac:dyDescent="0.35">
      <c r="D63" s="170" t="s">
        <v>141</v>
      </c>
      <c r="E63" s="170"/>
      <c r="F63" s="170"/>
      <c r="G63" s="170"/>
    </row>
    <row r="64" spans="1:10" x14ac:dyDescent="0.35">
      <c r="D64" s="170"/>
      <c r="E64" s="170"/>
      <c r="F64" s="170"/>
      <c r="G64" s="170"/>
      <c r="H64" s="14" t="s">
        <v>142</v>
      </c>
    </row>
    <row r="65" spans="3:8" x14ac:dyDescent="0.35">
      <c r="D65" s="170" t="s">
        <v>143</v>
      </c>
      <c r="E65" s="170"/>
      <c r="F65" s="170"/>
      <c r="G65" s="170"/>
    </row>
    <row r="66" spans="3:8" x14ac:dyDescent="0.35">
      <c r="D66" s="170" t="s">
        <v>144</v>
      </c>
      <c r="E66" s="170"/>
      <c r="F66" s="170"/>
      <c r="G66" s="170"/>
    </row>
    <row r="67" spans="3:8" x14ac:dyDescent="0.35">
      <c r="D67" s="170"/>
      <c r="E67" s="170"/>
      <c r="F67" s="170"/>
      <c r="G67" s="170"/>
    </row>
    <row r="68" spans="3:8" x14ac:dyDescent="0.35">
      <c r="C68" s="19" t="s">
        <v>145</v>
      </c>
      <c r="D68" s="19" t="s">
        <v>146</v>
      </c>
    </row>
    <row r="69" spans="3:8" ht="15" customHeight="1" x14ac:dyDescent="0.35">
      <c r="D69" s="170" t="s">
        <v>147</v>
      </c>
      <c r="E69" s="170"/>
      <c r="F69" s="170"/>
      <c r="G69" s="170"/>
      <c r="H69" s="20"/>
    </row>
    <row r="70" spans="3:8" x14ac:dyDescent="0.35">
      <c r="D70" s="170"/>
      <c r="E70" s="170"/>
      <c r="F70" s="170"/>
      <c r="G70" s="170"/>
      <c r="H70" s="20"/>
    </row>
    <row r="71" spans="3:8" x14ac:dyDescent="0.35">
      <c r="D71" s="170"/>
      <c r="E71" s="170"/>
      <c r="F71" s="170"/>
      <c r="G71" s="170"/>
    </row>
    <row r="72" spans="3:8" x14ac:dyDescent="0.35">
      <c r="D72" s="12"/>
      <c r="E72" s="12"/>
      <c r="F72" s="12"/>
      <c r="G72" s="31"/>
    </row>
  </sheetData>
  <sheetProtection algorithmName="SHA-512" hashValue="6uPLTMju6KD7oFj7+6pdvK18HL1/CoI6fV1IszxGjVjs3Oni4HX5m7LsACZKixr6yxa6siIYrrbg+Hdp9fsscw==" saltValue="6637zoZi4ie6WUd7MPTlJQ==" spinCount="100000" sheet="1" objects="1" scenarios="1"/>
  <dataConsolidate/>
  <mergeCells count="38">
    <mergeCell ref="C1:D1"/>
    <mergeCell ref="B10:F10"/>
    <mergeCell ref="D69:G71"/>
    <mergeCell ref="C42:E42"/>
    <mergeCell ref="D62:F62"/>
    <mergeCell ref="D63:G64"/>
    <mergeCell ref="D65:G65"/>
    <mergeCell ref="D66:G67"/>
    <mergeCell ref="B40:D40"/>
    <mergeCell ref="C29:D29"/>
    <mergeCell ref="C30:D30"/>
    <mergeCell ref="C31:D31"/>
    <mergeCell ref="C32:D32"/>
    <mergeCell ref="C33:D33"/>
    <mergeCell ref="C34:D34"/>
    <mergeCell ref="C35:D35"/>
    <mergeCell ref="C21:D21"/>
    <mergeCell ref="C36:D36"/>
    <mergeCell ref="C37:D37"/>
    <mergeCell ref="C38:D38"/>
    <mergeCell ref="C39:D39"/>
    <mergeCell ref="C28:D28"/>
    <mergeCell ref="D55:G55"/>
    <mergeCell ref="C27:D27"/>
    <mergeCell ref="C16:D16"/>
    <mergeCell ref="C12:D12"/>
    <mergeCell ref="C13:D13"/>
    <mergeCell ref="C14:D14"/>
    <mergeCell ref="C15:D15"/>
    <mergeCell ref="C22:D22"/>
    <mergeCell ref="C23:D23"/>
    <mergeCell ref="C24:D24"/>
    <mergeCell ref="C25:D25"/>
    <mergeCell ref="C26:D26"/>
    <mergeCell ref="C17:D17"/>
    <mergeCell ref="C18:D18"/>
    <mergeCell ref="C19:D19"/>
    <mergeCell ref="C20:D20"/>
  </mergeCells>
  <dataValidations count="6">
    <dataValidation type="list" allowBlank="1" showInputMessage="1" showErrorMessage="1" sqref="C45:C47 F14:F39 F13" xr:uid="{674FDFD6-EA30-4535-BE26-78A04E0E1C7B}">
      <formula1>INDIRECT(B13)</formula1>
    </dataValidation>
    <dataValidation type="list" allowBlank="1" showInputMessage="1" showErrorMessage="1" sqref="D4" xr:uid="{854D1ECD-0232-4488-87C9-AB8540D332A9}">
      <formula1>"Planning, Revised"</formula1>
    </dataValidation>
    <dataValidation type="list" allowBlank="1" showInputMessage="1" showErrorMessage="1" sqref="F41" xr:uid="{C4D094B2-95BD-4910-AD3E-B273AE7DCA37}">
      <formula1>"High Risk, Medium Risk, Low Risk, "</formula1>
    </dataValidation>
    <dataValidation type="list" allowBlank="1" showInputMessage="1" showErrorMessage="1" sqref="B45" xr:uid="{2A568783-9DF1-4832-AF24-6E49554AC8DF}">
      <formula1>"Select_Entity, Startup__Newly_Established, Profit_Oriented, Not_for_Profit, Debt_Financed, Liquidity, Entities_Executing_Public_Utility_Project_Program, Volatility_in_Profit"</formula1>
    </dataValidation>
    <dataValidation type="list" allowBlank="1" showInputMessage="1" showErrorMessage="1" sqref="D5" xr:uid="{CF0F3E79-5E6C-411B-B8BD-C0AA2F6D8464}">
      <formula1>"Statutory Audit, Limited Review, Special Purpose"</formula1>
    </dataValidation>
    <dataValidation type="list" allowBlank="1" showInputMessage="1" showErrorMessage="1" sqref="E13:E39" xr:uid="{AA1B60C6-DE0D-44CB-A017-0C63C82BA3F6}">
      <formula1>"High_Risk, Medium_Risk, Low_Risk, NA"</formula1>
    </dataValidation>
  </dataValidations>
  <pageMargins left="1" right="1" top="1" bottom="1" header="0.5" footer="0.5"/>
  <pageSetup paperSize="17" scale="54" fitToWidth="0" orientation="landscape" verticalDpi="0"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61F27-7F52-41D0-8CF4-E62C88DEA003}">
  <dimension ref="B2:U38"/>
  <sheetViews>
    <sheetView topLeftCell="A15" workbookViewId="0">
      <selection activeCell="B31" sqref="B31"/>
    </sheetView>
  </sheetViews>
  <sheetFormatPr defaultColWidth="9.1796875" defaultRowHeight="14.5" x14ac:dyDescent="0.35"/>
  <cols>
    <col min="1" max="1" width="5.7265625" style="111" customWidth="1"/>
    <col min="2" max="2" width="74.81640625" style="111" bestFit="1" customWidth="1"/>
    <col min="3" max="3" width="19.81640625" style="111" customWidth="1"/>
    <col min="4" max="4" width="30.81640625" style="111" bestFit="1" customWidth="1"/>
    <col min="5" max="5" width="25.453125" style="111" customWidth="1"/>
    <col min="6" max="16384" width="9.1796875" style="111"/>
  </cols>
  <sheetData>
    <row r="2" spans="2:21" x14ac:dyDescent="0.35">
      <c r="B2" s="184" t="s">
        <v>240</v>
      </c>
      <c r="C2" s="184"/>
      <c r="D2" s="184"/>
      <c r="E2" s="184"/>
    </row>
    <row r="3" spans="2:21" x14ac:dyDescent="0.35">
      <c r="B3" s="121" t="s">
        <v>43</v>
      </c>
      <c r="C3" s="112" t="s">
        <v>241</v>
      </c>
      <c r="D3" s="113" t="s">
        <v>242</v>
      </c>
      <c r="E3" s="112" t="s">
        <v>243</v>
      </c>
    </row>
    <row r="4" spans="2:21" x14ac:dyDescent="0.35">
      <c r="B4" s="120" t="s">
        <v>244</v>
      </c>
      <c r="C4" s="119">
        <v>14</v>
      </c>
      <c r="D4" s="126">
        <v>14</v>
      </c>
      <c r="E4" s="126">
        <f>C4-D4</f>
        <v>0</v>
      </c>
    </row>
    <row r="5" spans="2:21" x14ac:dyDescent="0.35">
      <c r="B5" s="120" t="s">
        <v>245</v>
      </c>
      <c r="C5" s="114"/>
      <c r="D5" s="114"/>
      <c r="E5" s="114"/>
    </row>
    <row r="6" spans="2:21" x14ac:dyDescent="0.35">
      <c r="B6" s="120"/>
      <c r="C6" s="114"/>
      <c r="D6" s="114"/>
      <c r="E6" s="114"/>
    </row>
    <row r="7" spans="2:21" x14ac:dyDescent="0.35">
      <c r="B7" s="120"/>
      <c r="C7" s="114"/>
      <c r="D7" s="114"/>
      <c r="E7" s="114"/>
    </row>
    <row r="8" spans="2:21" x14ac:dyDescent="0.35">
      <c r="B8" s="122" t="s">
        <v>246</v>
      </c>
      <c r="C8" s="115">
        <f>SUM(C4:C7)</f>
        <v>14</v>
      </c>
      <c r="D8" s="115">
        <f>SUM(D4:D7)</f>
        <v>14</v>
      </c>
      <c r="E8" s="115">
        <f>SUM(E4:E7)</f>
        <v>0</v>
      </c>
    </row>
    <row r="9" spans="2:21" ht="29" x14ac:dyDescent="0.35">
      <c r="B9" s="123" t="s">
        <v>247</v>
      </c>
      <c r="C9" s="114">
        <v>11</v>
      </c>
      <c r="D9" s="114">
        <v>11</v>
      </c>
      <c r="E9" s="114">
        <f>C9-D9</f>
        <v>0</v>
      </c>
    </row>
    <row r="10" spans="2:21" x14ac:dyDescent="0.35">
      <c r="B10" s="120" t="s">
        <v>248</v>
      </c>
      <c r="C10" s="114"/>
      <c r="D10" s="114"/>
      <c r="E10" s="114"/>
    </row>
    <row r="11" spans="2:21" x14ac:dyDescent="0.35">
      <c r="B11" s="120"/>
      <c r="C11" s="125"/>
      <c r="D11" s="114"/>
      <c r="E11" s="114"/>
    </row>
    <row r="12" spans="2:21" x14ac:dyDescent="0.35">
      <c r="B12" s="120"/>
      <c r="C12" s="114"/>
      <c r="D12" s="114"/>
      <c r="E12" s="114"/>
    </row>
    <row r="13" spans="2:21" x14ac:dyDescent="0.35">
      <c r="B13" s="122" t="s">
        <v>249</v>
      </c>
      <c r="C13" s="115">
        <f>SUM(C9:C12)</f>
        <v>11</v>
      </c>
      <c r="D13" s="115">
        <f>SUM(D9:D12)</f>
        <v>11</v>
      </c>
      <c r="E13" s="115">
        <f>SUM(E9:E12)</f>
        <v>0</v>
      </c>
    </row>
    <row r="14" spans="2:21" x14ac:dyDescent="0.35">
      <c r="B14" s="122"/>
      <c r="C14" s="114"/>
      <c r="D14" s="114"/>
      <c r="E14" s="114"/>
    </row>
    <row r="15" spans="2:21" x14ac:dyDescent="0.35">
      <c r="B15" s="120"/>
      <c r="C15" s="114"/>
      <c r="D15" s="114"/>
      <c r="E15" s="114"/>
    </row>
    <row r="16" spans="2:21" x14ac:dyDescent="0.35">
      <c r="B16" s="122" t="s">
        <v>250</v>
      </c>
      <c r="C16" s="115">
        <f>C8+C13</f>
        <v>25</v>
      </c>
      <c r="D16" s="115">
        <f t="shared" ref="D16" si="0">D8+D13</f>
        <v>25</v>
      </c>
      <c r="E16" s="126">
        <v>0</v>
      </c>
      <c r="U16" s="111" t="s">
        <v>251</v>
      </c>
    </row>
    <row r="17" spans="2:5" x14ac:dyDescent="0.35">
      <c r="B17" s="122"/>
      <c r="C17" s="114"/>
      <c r="D17" s="120"/>
      <c r="E17" s="126"/>
    </row>
    <row r="18" spans="2:5" x14ac:dyDescent="0.35">
      <c r="B18" s="120"/>
      <c r="C18" s="114"/>
      <c r="D18" s="120"/>
      <c r="E18" s="127"/>
    </row>
    <row r="19" spans="2:5" x14ac:dyDescent="0.35">
      <c r="B19" s="120" t="s">
        <v>252</v>
      </c>
      <c r="C19" s="129">
        <f>'Calculating Materiality '!I45</f>
        <v>30</v>
      </c>
      <c r="D19" s="115"/>
      <c r="E19" s="127"/>
    </row>
    <row r="20" spans="2:5" x14ac:dyDescent="0.35">
      <c r="B20" s="120"/>
      <c r="C20" s="130"/>
      <c r="D20" s="114"/>
      <c r="E20" s="114"/>
    </row>
    <row r="21" spans="2:5" x14ac:dyDescent="0.35">
      <c r="B21" s="120" t="s">
        <v>253</v>
      </c>
      <c r="C21" s="129">
        <f>'Calculating Materiality '!I49</f>
        <v>15</v>
      </c>
      <c r="D21" s="115"/>
      <c r="E21" s="115"/>
    </row>
    <row r="22" spans="2:5" x14ac:dyDescent="0.35">
      <c r="B22" s="120"/>
      <c r="C22" s="114"/>
      <c r="D22" s="114"/>
      <c r="E22" s="114"/>
    </row>
    <row r="23" spans="2:5" ht="43.5" x14ac:dyDescent="0.35">
      <c r="B23" s="124" t="s">
        <v>254</v>
      </c>
      <c r="C23" s="115"/>
      <c r="D23" s="115"/>
      <c r="E23" s="115"/>
    </row>
    <row r="24" spans="2:5" ht="30.75" customHeight="1" x14ac:dyDescent="0.35">
      <c r="B24" s="185" t="s">
        <v>255</v>
      </c>
      <c r="C24" s="186"/>
      <c r="D24" s="186"/>
      <c r="E24" s="187"/>
    </row>
    <row r="38" spans="2:2" x14ac:dyDescent="0.35">
      <c r="B38" s="118"/>
    </row>
  </sheetData>
  <mergeCells count="2">
    <mergeCell ref="B2:E2"/>
    <mergeCell ref="B24:E24"/>
  </mergeCells>
  <pageMargins left="0.7" right="0.7" top="0.75" bottom="0.75" header="0.3" footer="0.3"/>
  <pageSetup paperSize="3" fitToWidth="0"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D558F-0F2B-40D6-8E5C-46B2749C8B9D}">
  <dimension ref="B4:I14"/>
  <sheetViews>
    <sheetView showGridLines="0" workbookViewId="0">
      <selection sqref="A1:XFD1048576"/>
    </sheetView>
  </sheetViews>
  <sheetFormatPr defaultColWidth="9.1796875" defaultRowHeight="14.5" x14ac:dyDescent="0.35"/>
  <cols>
    <col min="1" max="1" width="9.1796875" style="24"/>
    <col min="2" max="2" width="14.54296875" style="24" customWidth="1"/>
    <col min="3" max="3" width="28.26953125" style="24" customWidth="1"/>
    <col min="4" max="4" width="14.54296875" style="24" bestFit="1" customWidth="1"/>
    <col min="5" max="7" width="14.54296875" style="24" customWidth="1"/>
    <col min="8" max="8" width="49.81640625" style="24" customWidth="1"/>
    <col min="9" max="9" width="18.453125" style="24" bestFit="1" customWidth="1"/>
    <col min="10" max="16384" width="9.1796875" style="24"/>
  </cols>
  <sheetData>
    <row r="4" spans="2:9" x14ac:dyDescent="0.35">
      <c r="B4" s="23" t="s">
        <v>256</v>
      </c>
      <c r="C4" s="23" t="s">
        <v>257</v>
      </c>
      <c r="D4" s="23" t="s">
        <v>258</v>
      </c>
      <c r="E4" s="23" t="s">
        <v>259</v>
      </c>
      <c r="F4" s="23" t="s">
        <v>260</v>
      </c>
      <c r="G4" s="23" t="s">
        <v>261</v>
      </c>
      <c r="H4" s="23" t="s">
        <v>262</v>
      </c>
      <c r="I4" s="23" t="s">
        <v>263</v>
      </c>
    </row>
    <row r="5" spans="2:9" x14ac:dyDescent="0.35">
      <c r="B5" s="23"/>
      <c r="C5" s="23" t="s">
        <v>79</v>
      </c>
      <c r="D5" s="23" t="s">
        <v>79</v>
      </c>
      <c r="E5" s="23" t="s">
        <v>49</v>
      </c>
      <c r="F5" s="23" t="s">
        <v>79</v>
      </c>
      <c r="G5" s="23" t="s">
        <v>79</v>
      </c>
      <c r="H5" s="23" t="s">
        <v>264</v>
      </c>
      <c r="I5" s="23" t="s">
        <v>265</v>
      </c>
    </row>
    <row r="6" spans="2:9" x14ac:dyDescent="0.35">
      <c r="B6" s="23"/>
      <c r="C6" s="23"/>
      <c r="D6" s="23"/>
      <c r="E6" s="23" t="s">
        <v>266</v>
      </c>
      <c r="F6" s="23"/>
      <c r="G6" s="23"/>
      <c r="H6" s="23" t="s">
        <v>267</v>
      </c>
      <c r="I6" s="23" t="s">
        <v>49</v>
      </c>
    </row>
    <row r="7" spans="2:9" x14ac:dyDescent="0.35">
      <c r="B7" s="23"/>
      <c r="C7" s="23"/>
      <c r="D7" s="23"/>
      <c r="E7" s="23"/>
      <c r="F7" s="23"/>
      <c r="G7" s="23"/>
      <c r="H7" s="23" t="s">
        <v>268</v>
      </c>
      <c r="I7" s="23"/>
    </row>
    <row r="10" spans="2:9" x14ac:dyDescent="0.35">
      <c r="B10" s="23" t="s">
        <v>79</v>
      </c>
      <c r="C10" s="23" t="s">
        <v>115</v>
      </c>
      <c r="D10" s="23" t="s">
        <v>111</v>
      </c>
      <c r="E10" s="23" t="s">
        <v>113</v>
      </c>
    </row>
    <row r="11" spans="2:9" x14ac:dyDescent="0.35">
      <c r="B11" s="23">
        <v>0</v>
      </c>
      <c r="C11" s="23">
        <v>8</v>
      </c>
      <c r="D11" s="23">
        <v>1</v>
      </c>
      <c r="E11" s="23">
        <v>4</v>
      </c>
    </row>
    <row r="12" spans="2:9" x14ac:dyDescent="0.35">
      <c r="B12" s="23"/>
      <c r="C12" s="23">
        <v>9</v>
      </c>
      <c r="D12" s="23">
        <v>2</v>
      </c>
      <c r="E12" s="23">
        <v>5</v>
      </c>
    </row>
    <row r="13" spans="2:9" x14ac:dyDescent="0.35">
      <c r="B13" s="23"/>
      <c r="C13" s="23">
        <v>10</v>
      </c>
      <c r="D13" s="23">
        <v>3</v>
      </c>
      <c r="E13" s="23">
        <v>6</v>
      </c>
    </row>
    <row r="14" spans="2:9" x14ac:dyDescent="0.35">
      <c r="B14" s="23"/>
      <c r="C14" s="23"/>
      <c r="D14" s="23"/>
      <c r="E14" s="23">
        <v>7</v>
      </c>
    </row>
  </sheetData>
  <sheetProtection algorithmName="SHA-512" hashValue="IuCNTABltyXTrSL9YvkdS1t82NqY98qsvOe3BGtOkIHluQSyYWhUmtiwOsCYz4zZXBaFUC1Kca3wV3W3iyLjLQ==" saltValue="Iu2oBeeyLo6MpklpxgYhGA==" spinCount="100000" sheet="1" objects="1" scenarios="1"/>
  <pageMargins left="0.7" right="0.7" top="0.75" bottom="0.75" header="0.3" footer="0.3"/>
  <pageSetup fitToWidth="0"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7E142A3FCEED4AAB8EE49863C60586" ma:contentTypeVersion="15" ma:contentTypeDescription="Create a new document." ma:contentTypeScope="" ma:versionID="e77be1774c04e329701acd484ec51f42">
  <xsd:schema xmlns:xsd="http://www.w3.org/2001/XMLSchema" xmlns:xs="http://www.w3.org/2001/XMLSchema" xmlns:p="http://schemas.microsoft.com/office/2006/metadata/properties" xmlns:ns3="861b4d29-30e0-45b4-b569-352821097318" xmlns:ns4="2ffbd9fc-44a0-402f-925a-601baa2b5b8c" targetNamespace="http://schemas.microsoft.com/office/2006/metadata/properties" ma:root="true" ma:fieldsID="9c0ed9c4ac9cc8d672bf7a4d9a54505e" ns3:_="" ns4:_="">
    <xsd:import namespace="861b4d29-30e0-45b4-b569-352821097318"/>
    <xsd:import namespace="2ffbd9fc-44a0-402f-925a-601baa2b5b8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_activity" minOccurs="0"/>
                <xsd:element ref="ns4:SharedWithUsers" minOccurs="0"/>
                <xsd:element ref="ns4:SharedWithDetails" minOccurs="0"/>
                <xsd:element ref="ns4:SharingHintHash"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1b4d29-30e0-45b4-b569-3528210973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fbd9fc-44a0-402f-925a-601baa2b5b8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61b4d29-30e0-45b4-b569-352821097318" xsi:nil="true"/>
  </documentManagement>
</p:properties>
</file>

<file path=customXml/item4.xml>��< ? x m l   v e r s i o n = " 1 . 0 "   e n c o d i n g = " u t f - 1 6 " ? > < D a t a M a s h u p   x m l n s = " h t t p : / / s c h e m a s . m i c r o s o f t . c o m / D a t a M a s h u p " > A A A A A B Q D A A B Q S w M E F A A C A A g A 5 1 G b V t L d S t G k A A A A 9 g A A A B I A H A B D b 2 5 m a W c v U G F j a 2 F n Z S 5 4 b W w g o h g A K K A U A A A A A A A A A A A A A A A A A A A A A A A A A A A A h Y 8 x D o I w G I W v Q r r T l q K J I T 9 l c J X E h G h c m 1 K h E Y q h x X I 3 B 4 / k F c Q o 6 u b 4 v v c N 7 9 2 v N 8 j G t g k u q r e 6 M y m K M E W B M r I r t a l S N L h j u E I Z h 6 2 Q J 1 G p Y J K N T U Z b p q h 2 7 p w Q 4 r 3 H P s Z d X x F G a U Q O + a a Q t W o F + s j 6 v x x q Y 5 0 w U i E O + 9 c Y z n A U L T F b x J g C m S H k 2 n w F N u 1 9 t j 8 Q 1 k P j h l 5 x Z c J d A W S O Q N 4 f + A N Q S w M E F A A C A A g A 5 1 G b 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d R m 1 Y o i k e 4 D g A A A B E A A A A T A B w A R m 9 y b X V s Y X M v U 2 V j d G l v b j E u b S C i G A A o o B Q A A A A A A A A A A A A A A A A A A A A A A A A A A A A r T k 0 u y c z P U w i G 0 I b W A F B L A Q I t A B Q A A g A I A O d R m 1 b S 3 U r R p A A A A P Y A A A A S A A A A A A A A A A A A A A A A A A A A A A B D b 2 5 m a W c v U G F j a 2 F n Z S 5 4 b W x Q S w E C L Q A U A A I A C A D n U Z t W D 8 r p q 6 Q A A A D p A A A A E w A A A A A A A A A A A A A A A A D w A A A A W 0 N v b n R l b n R f V H l w Z X N d L n h t b F B L A Q I t A B Q A A g A I A O d R m 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B f v k w U s Q C S I r P e W 8 R J J M o A A A A A A I A A A A A A B B m A A A A A Q A A I A A A A P 4 K k E 2 a N c E i l E K l B n 0 M e S 7 8 b a Q e L L + M H D 5 Q 9 C b C O M b 1 A A A A A A 6 A A A A A A g A A I A A A A I A Q i I e y / D n M + t T v z 4 8 z 5 T 1 G i 8 I + T k Z m r F r x J J 0 P N I 3 e U A A A A L O w B f M i d v R o 1 S c Z k W T E B A 7 9 U b p 6 R 2 1 R X + u H 0 2 z A X 3 P P a 3 L u l / r 5 5 v T R / T / L a b k U Y / B G z 7 A H Z R I w V + X U 2 t E X 0 b S z y g e j j U Z p T N 9 H r 8 L t y t f l Q A A A A I 3 L V W t y 5 v H g r V e e 9 j e C T L M 7 f 2 j X 8 t o c S 2 y + d E a F 3 G H l E A S a v s l d 4 k M w k I B g 8 N 5 Z H Z F G I v 8 x h a R U q r Y c 3 C W Q X t 4 = < / D a t a M a s h u p > 
</file>

<file path=customXml/itemProps1.xml><?xml version="1.0" encoding="utf-8"?>
<ds:datastoreItem xmlns:ds="http://schemas.openxmlformats.org/officeDocument/2006/customXml" ds:itemID="{608B5B8A-9B40-4E23-BF08-7956B5B21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1b4d29-30e0-45b4-b569-352821097318"/>
    <ds:schemaRef ds:uri="2ffbd9fc-44a0-402f-925a-601baa2b5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0662F5-FFD5-4676-89AE-BC20EDFE1E03}">
  <ds:schemaRefs>
    <ds:schemaRef ds:uri="http://schemas.microsoft.com/sharepoint/v3/contenttype/forms"/>
  </ds:schemaRefs>
</ds:datastoreItem>
</file>

<file path=customXml/itemProps3.xml><?xml version="1.0" encoding="utf-8"?>
<ds:datastoreItem xmlns:ds="http://schemas.openxmlformats.org/officeDocument/2006/customXml" ds:itemID="{4006DA59-DBC7-4628-9443-3850906D207D}">
  <ds:schemaRefs>
    <ds:schemaRef ds:uri="http://schemas.microsoft.com/office/2006/metadata/properties"/>
    <ds:schemaRef ds:uri="http://schemas.microsoft.com/office/infopath/2007/PartnerControls"/>
    <ds:schemaRef ds:uri="861b4d29-30e0-45b4-b569-352821097318"/>
  </ds:schemaRefs>
</ds:datastoreItem>
</file>

<file path=customXml/itemProps4.xml><?xml version="1.0" encoding="utf-8"?>
<ds:datastoreItem xmlns:ds="http://schemas.openxmlformats.org/officeDocument/2006/customXml" ds:itemID="{F4DEAF15-BB0B-49C8-8710-BE98F0707C7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Cover sheet</vt:lpstr>
      <vt:lpstr>Guidance</vt:lpstr>
      <vt:lpstr>Calculating Materiality  (2)</vt:lpstr>
      <vt:lpstr>Steps </vt:lpstr>
      <vt:lpstr>Calculating Materiality </vt:lpstr>
      <vt:lpstr>Calculate MaterialMisstatements</vt:lpstr>
      <vt:lpstr>Sheet1</vt:lpstr>
      <vt:lpstr>Debt_Financed</vt:lpstr>
      <vt:lpstr>Entities_Executing_Public_Utility_Project_Program</vt:lpstr>
      <vt:lpstr>High_Risk</vt:lpstr>
      <vt:lpstr>Liquidity</vt:lpstr>
      <vt:lpstr>Low_Risk</vt:lpstr>
      <vt:lpstr>Medium_Risk</vt:lpstr>
      <vt:lpstr>NA</vt:lpstr>
      <vt:lpstr>Not_for_Profit</vt:lpstr>
      <vt:lpstr>Profit_Oriented</vt:lpstr>
      <vt:lpstr>Select_Entity</vt:lpstr>
      <vt:lpstr>Startup__Newly_Established</vt:lpstr>
      <vt:lpstr>Volatility_in_Profit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NIRANJAN JOSHI</cp:lastModifiedBy>
  <cp:revision/>
  <dcterms:created xsi:type="dcterms:W3CDTF">2018-05-25T06:17:52Z</dcterms:created>
  <dcterms:modified xsi:type="dcterms:W3CDTF">2025-03-23T08:09:24Z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0x010100A17E142A3FCEED4AAB8EE49863C60586</vt:lpwstr>
  </property>
</Properties>
</file>